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7" activeTab="11"/>
  </bookViews>
  <sheets>
    <sheet name="На 01.02.17" sheetId="1" r:id="rId1"/>
    <sheet name="На 01.03.17" sheetId="2" r:id="rId2"/>
    <sheet name="На 01.04.17" sheetId="3" r:id="rId3"/>
    <sheet name="На 01.05.17" sheetId="4" r:id="rId4"/>
    <sheet name="На 01.06.17" sheetId="5" r:id="rId5"/>
    <sheet name="На 01.07.17" sheetId="6" r:id="rId6"/>
    <sheet name="На 01.08.17" sheetId="7" r:id="rId7"/>
    <sheet name="на 01.09.17" sheetId="8" r:id="rId8"/>
    <sheet name="на 01.10.2017" sheetId="9" r:id="rId9"/>
    <sheet name="на 01.11.2017" sheetId="10" r:id="rId10"/>
    <sheet name="на 01.12.2017" sheetId="11" r:id="rId11"/>
    <sheet name="на 01.01.2018" sheetId="12" r:id="rId12"/>
  </sheets>
  <definedNames>
    <definedName name="_xlnm.Print_Area" localSheetId="7">'на 01.09.17'!$A$1:$D$37</definedName>
  </definedNames>
  <calcPr fullCalcOnLoad="1" refMode="R1C1"/>
</workbook>
</file>

<file path=xl/sharedStrings.xml><?xml version="1.0" encoding="utf-8"?>
<sst xmlns="http://schemas.openxmlformats.org/spreadsheetml/2006/main" count="460" uniqueCount="87">
  <si>
    <t>АНАЛИЗ</t>
  </si>
  <si>
    <t>Отчет</t>
  </si>
  <si>
    <t>%</t>
  </si>
  <si>
    <t>исполнен.</t>
  </si>
  <si>
    <t>ВСЕГО ДОХОДОВ</t>
  </si>
  <si>
    <t>НАЛОГОВЫЕ И НЕНАЛОГОВЫЕ ДОХОДЫ, в т.ч.</t>
  </si>
  <si>
    <t>Налог на прибыль, НДФЛ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</si>
  <si>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</si>
  <si>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</si>
  <si>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</si>
  <si>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</si>
  <si>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Задолженность по отмененным налогам и сборам</t>
  </si>
  <si>
    <t>Доходы от использ.имущества, находящегося в гос.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</si>
  <si>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</si>
  <si>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</si>
  <si>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</si>
  <si>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</si>
  <si>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</si>
  <si>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</si>
  <si>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</si>
  <si>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01 Общегос.вопросы</t>
  </si>
  <si>
    <t>03 Нац.безопасность и правоохр.деят-ть</t>
  </si>
  <si>
    <t>04 Нац.экономика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</si>
  <si>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</si>
  <si>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</si>
  <si>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</si>
  <si>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</si>
  <si>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</si>
  <si>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</si>
  <si>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</si>
  <si>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</si>
  <si>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Гл.инспектор аппарата Контрольно-счётной палаты МО "Котлас"-                   О.В.Бардачева</t>
  </si>
  <si>
    <t>исполнения бюджета МО "Котлас" на 01 февраля 2017 года</t>
  </si>
  <si>
    <t>План 2017г.</t>
  </si>
  <si>
    <t>на 01.02.2017г.</t>
  </si>
  <si>
    <t>-</t>
  </si>
  <si>
    <t>На 01.02.2017г. доходная часть бюджета МО "Котлас" исполнена на 7,3 % в т.ч. по собственным доходам на 9,3 %, по безвозмездным поступлениям на 6,0 %.</t>
  </si>
  <si>
    <t>Расходная часть бюджета исполнена на 6,1 %.</t>
  </si>
  <si>
    <t xml:space="preserve">Профицит бюджета по состоянию на 01.02.2017г. ссставил 11506,7 тыс.руб. </t>
  </si>
  <si>
    <t>исполнения бюджета МО "Котлас" на 01 марта 2017 года</t>
  </si>
  <si>
    <t>На 01.03.2017г. доходная часть бюджета МО "Котлас" исполнена на 14,6 % в т.ч. по собственным доходам на 16,7 %, по безвозмездным поступлениям на 13,3 %.</t>
  </si>
  <si>
    <t>Расходная часть бюджета исполнена на 13,5 %.</t>
  </si>
  <si>
    <t xml:space="preserve">Профицит бюджета по состоянию на 01.03.2017г. ссставил 3346,0 тыс.руб. </t>
  </si>
  <si>
    <t>План 2017г.    (тыс.руб.</t>
  </si>
  <si>
    <t>на 01.03.2017г. (тыс.руб.)</t>
  </si>
  <si>
    <t>исполнения бюджета МО "Котлас" на 01 апреля 2017 года</t>
  </si>
  <si>
    <t>На 01.04.2017г. доходная часть бюджета МО "Котлас" исполнена на 23,7 % в т.ч. по собственным доходам на 25,2 %, по безвозмездным поступлениям на 22,7 %.</t>
  </si>
  <si>
    <t>Расходная часть бюджета исполнена на 21,9 %.</t>
  </si>
  <si>
    <t xml:space="preserve">Дефицит бюджета по состоянию на 01.04.2017г. ссставил 4877,9 тыс.руб. </t>
  </si>
  <si>
    <t>на 01.04.2017г. (тыс.руб.)</t>
  </si>
  <si>
    <t>исполнения бюджета МО "Котлас" на 01 мая 2017 года</t>
  </si>
  <si>
    <t>на 01.05.2017г. (тыс.руб.)</t>
  </si>
  <si>
    <t>На 01.05.2017г. доходная часть бюджета МО "Котлас" исполнена на 32,6 % в т.ч. по собственным доходам на 35,9 %, по безвозмездным поступлениям на 30,5 %.</t>
  </si>
  <si>
    <t>Расходная часть бюджета исполнена на 30,5 %.</t>
  </si>
  <si>
    <t>Дефицит бюджета по состоянию на 01.05.2017г. составил 12460,3 тыс.руб., что составляет 2,3 %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</si>
  <si>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???? ГОДОВОЙ ???</t>
  </si>
  <si>
    <t>исполнения бюджета МО "Котлас" на 01 июня 2017 года</t>
  </si>
  <si>
    <t>На 01.06.2017г. доходная часть бюджета МО "Котлас" исполнена на 42,4 % в т.ч. по собственным доходам на 43,0 %, по безвозмездным поступлениям на 42,0%.</t>
  </si>
  <si>
    <t>Расходная часть бюджета исполнена на 40,3 %.</t>
  </si>
  <si>
    <t>Дефицит бюджета по состоянию на 01.06.2017г. составил 27825,0 тыс.руб., что составляет 4,2 %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</si>
  <si>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исполнения бюджета МО "Котлас" на 01 июля 2017 года</t>
  </si>
  <si>
    <t>на 01.07.2017г. (тыс.руб.)</t>
  </si>
  <si>
    <t>На 01.07.2017г. доходная часть бюджета МО "Котлас" исполнена на 53,4 % в т.ч. по собственным доходам на 50,1 %, по безвозмездным поступлениям на 55,6%.</t>
  </si>
  <si>
    <t>Расходная часть бюджета исполнена на 51,8 %.</t>
  </si>
  <si>
    <t>Дефицит бюджета по состоянию на 01.07.2017г. составил 53 698,3 тыс.руб., что составляет 8,2 %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</si>
  <si>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исполнения бюджета МО "Котлас" на 01 августа 2017 года</t>
  </si>
  <si>
    <t>на 01.08.2017г. (тыс.руб.)</t>
  </si>
  <si>
    <t>На 01.08.2017г. доходная часть бюджета МО "Котлас" исполнена на 60,9 % в т.ч. по собственным доходам на 59,9 %, по безвозмездным поступлениям на 61,5%.</t>
  </si>
  <si>
    <t>Расходная часть бюджета исполнена на 58,3 %.</t>
  </si>
  <si>
    <t>Дефицит бюджета по состоянию на 01.08.2017г. составил 46246,9 тыс.руб., что составляет 7,0 %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</si>
  <si>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на 01.09.2017г. (тыс.руб.)</t>
  </si>
  <si>
    <t>исполнения бюджета МО "Котлас" по состоянию на 01 сентября 2017 года</t>
  </si>
  <si>
    <t>На 01.09.2017г. доходная часть бюджета МО "Котлас" исполнена на 67,7 %, в т.ч. по собственным доходам на 68,3 %, по безвозмездным поступлениям на 67,4%.                Расходная часть бюджета исполнена на 64,4 %.  Дефицит бюджета по состоянию на 01.09.2017г. составил 43679,0 тыс.руб., что составляет 9,74 %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</si>
  <si>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Председатель Контрольно-счётной палаты МО "Котлас"                                      Е.Е.Вельган</t>
  </si>
  <si>
    <t>исполнения бюджета МО "Котлас" по состоянию на 01 октября 2017 года</t>
  </si>
  <si>
    <t>на 01.10.2017г. (тыс.руб.)</t>
  </si>
  <si>
    <t>На 01.10.2017г. доходная часть бюджета МО "Котлас" исполнена на 74,4 %, в т.ч. по собственным доходам на 75,7 %, по безвозмездным поступлениям на 74,4%.                Расходная часть бюджета исполнена на 70,6 %.  Дефицит бюджета (отчет) по состоянию на 01.10.2017г. составил 36 532,3 тыс.руб., что составляет 7,4 %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</si>
  <si>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исполнения бюджета МО "Котлас" по состоянию на 01 ноября 2017 года</t>
  </si>
  <si>
    <t>на 01.11.2017г. (тыс.руб.)</t>
  </si>
  <si>
    <t>План 2017г.    (тыс.руб.)</t>
  </si>
  <si>
    <t>На 01.11.2017г. доходная часть бюджета МО "Котлас" исполнена на 82,8 %, в т.ч. по собственным доходам на 89,0 %, по безвозмездным поступлениям на 82,8%.                Расходная часть бюджета исполнена на 78,4 %.  Дефицит бюджета (отчет) по состоянию на 01.11.2017г. составил 5 249,5 тыс.руб., что составляет 0,9 % от общего объема доходов бюджета без учета безвозмездных поступлений и не превышает предельного значения, установленного пунктом 3 статьи 92.1 Бюджетного кодекса.</t>
  </si>
  <si>
    <t>исполнения бюджета МО "Котлас" по состоянию на 01 декабря 2017 года</t>
  </si>
  <si>
    <t>на 01.12.2017г. (тыс.руб.)</t>
  </si>
  <si>
    <t>На 01.12.2017г. доходная часть бюджета МО "Котлас" исполнена на 94,8 %, в т.ч. по собственным доходам на 100,5 %, по безвозмездным поступлениям на 91,3%.                Расходная часть бюджета исполнена на 86,5 %.  Профицит бюджета (отчет) по состоянию на 01.12.2017г. составил 7 772,6 тыс.руб.</t>
  </si>
  <si>
    <t>исполнения бюджета МО "Котлас" по состоянию на 01 января 2018 года</t>
  </si>
  <si>
    <t>на 01.01.2018г. (тыс.руб.)</t>
  </si>
  <si>
    <t>За 2017 тгод доходная часть бюджета МО "Котлас" исполнена на 101,2 %, в т.ч. по собственным доходам на 103,7 %, по безвозмездным поступлениям на 99,4%.                Расходная часть бюджета за 2017 год исполнена на 97,8 %.  Дефицит бюджета (отчет) за 2017г. составил 2 583,87 тыс.руб., что составляет 0,3 % от общего объема доходов бюджета без учета безвозмездных поступлений и не превышает предельного значения (10%), установленного пунктом 3 статьи 92.1 Бюджетного кодекса.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</si>
</sst>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3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1">
      <alignment horizontal="right" shrinkToFit="1"/>
      <protection/>
    </xf>
    <xf numFmtId="0" fontId="11" fillId="0" borderId="2">
      <alignment horizontal="right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10" applyNumberFormat="0" applyFont="0" applyAlignment="0" applyProtection="0"/>
    <xf numFmtId="9" fontId="35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172" fontId="7" fillId="33" borderId="2" xfId="0" applyNumberFormat="1" applyFont="1" applyFill="1" applyBorder="1" applyAlignment="1">
      <alignment horizontal="center" vertical="center" wrapText="1"/>
    </xf>
    <xf numFmtId="173" fontId="8" fillId="3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4" borderId="15" xfId="0" applyFont="1" applyFill="1" applyBorder="1" applyAlignment="1">
      <alignment vertical="center" wrapText="1"/>
    </xf>
    <xf numFmtId="172" fontId="8" fillId="34" borderId="2" xfId="0" applyNumberFormat="1" applyFont="1" applyFill="1" applyBorder="1" applyAlignment="1">
      <alignment horizontal="center" vertical="center" wrapText="1"/>
    </xf>
    <xf numFmtId="172" fontId="8" fillId="34" borderId="15" xfId="0" applyNumberFormat="1" applyFont="1" applyFill="1" applyBorder="1" applyAlignment="1">
      <alignment horizontal="center" vertical="center" wrapText="1"/>
    </xf>
    <xf numFmtId="173" fontId="8" fillId="3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2" fontId="12" fillId="0" borderId="1" xfId="33" applyNumberFormat="1" applyFont="1" applyAlignment="1" applyProtection="1">
      <alignment horizontal="center" vertical="center" shrinkToFit="1"/>
      <protection/>
    </xf>
    <xf numFmtId="173" fontId="13" fillId="0" borderId="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172" fontId="6" fillId="33" borderId="2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173" fontId="6" fillId="33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2" fontId="12" fillId="0" borderId="1" xfId="33" applyNumberFormat="1" applyFont="1" applyAlignment="1" applyProtection="1">
      <alignment horizontal="center" vertical="center" shrinkToFit="1"/>
      <protection/>
    </xf>
    <xf numFmtId="0" fontId="52" fillId="0" borderId="0" xfId="0" applyFont="1" applyAlignment="1">
      <alignment vertical="center"/>
    </xf>
    <xf numFmtId="173" fontId="13" fillId="35" borderId="2" xfId="0" applyNumberFormat="1" applyFont="1" applyFill="1" applyBorder="1" applyAlignment="1">
      <alignment horizontal="center" vertical="center" wrapText="1"/>
    </xf>
    <xf numFmtId="172" fontId="13" fillId="35" borderId="1" xfId="33" applyNumberFormat="1" applyFont="1" applyFill="1" applyAlignment="1" applyProtection="1">
      <alignment horizontal="center" vertical="center" shrinkToFit="1"/>
      <protection/>
    </xf>
    <xf numFmtId="0" fontId="13" fillId="35" borderId="0" xfId="0" applyFont="1" applyFill="1" applyAlignment="1">
      <alignment horizontal="justify" vertical="top" wrapText="1"/>
    </xf>
    <xf numFmtId="0" fontId="13" fillId="0" borderId="2" xfId="0" applyFont="1" applyBorder="1" applyAlignment="1">
      <alignment vertical="top" wrapText="1"/>
    </xf>
    <xf numFmtId="0" fontId="13" fillId="35" borderId="0" xfId="0" applyFont="1" applyFill="1" applyAlignment="1">
      <alignment horizontal="justify" vertical="top" wrapText="1"/>
    </xf>
    <xf numFmtId="0" fontId="13" fillId="35" borderId="0" xfId="0" applyFont="1" applyFill="1" applyAlignment="1">
      <alignment horizontal="justify" vertical="top" wrapText="1"/>
    </xf>
    <xf numFmtId="0" fontId="13" fillId="35" borderId="0" xfId="0" applyFont="1" applyFill="1" applyAlignment="1">
      <alignment horizontal="justify" vertical="top" wrapText="1"/>
    </xf>
    <xf numFmtId="172" fontId="15" fillId="0" borderId="0" xfId="0" applyNumberFormat="1" applyFont="1" applyAlignment="1">
      <alignment/>
    </xf>
    <xf numFmtId="172" fontId="13" fillId="0" borderId="1" xfId="33" applyNumberFormat="1" applyFont="1" applyFill="1" applyAlignment="1" applyProtection="1">
      <alignment horizontal="center" vertical="center" shrinkToFit="1"/>
      <protection/>
    </xf>
    <xf numFmtId="0" fontId="13" fillId="35" borderId="0" xfId="0" applyFont="1" applyFill="1" applyAlignment="1">
      <alignment horizontal="justify" vertical="top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36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5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22">
      <selection activeCell="A37" sqref="A37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18" customHeight="1">
      <c r="A1" s="44" t="s">
        <v>0</v>
      </c>
      <c r="B1" s="44"/>
      <c r="C1" s="44"/>
      <c r="D1" s="44"/>
    </row>
    <row r="2" spans="1:4" ht="29.25" customHeight="1" thickBot="1">
      <c r="A2" s="45" t="s">
        <v>32</v>
      </c>
      <c r="B2" s="45"/>
      <c r="C2" s="45"/>
      <c r="D2" s="45"/>
    </row>
    <row r="3" spans="1:4" s="3" customFormat="1" ht="19.5" customHeight="1">
      <c r="A3" s="46"/>
      <c r="B3" s="48" t="s">
        <v>33</v>
      </c>
      <c r="C3" s="1" t="s">
        <v>1</v>
      </c>
      <c r="D3" s="2" t="s">
        <v>2</v>
      </c>
    </row>
    <row r="4" spans="1:4" s="3" customFormat="1" ht="19.5" customHeight="1">
      <c r="A4" s="47"/>
      <c r="B4" s="49"/>
      <c r="C4" s="4" t="s">
        <v>34</v>
      </c>
      <c r="D4" s="5" t="s">
        <v>3</v>
      </c>
    </row>
    <row r="5" spans="1:4" s="9" customFormat="1" ht="30" customHeight="1">
      <c r="A5" s="6" t="s">
        <v>4</v>
      </c>
      <c r="B5" s="7">
        <f>B6+B19</f>
        <v>1633146.9</v>
      </c>
      <c r="C5" s="7">
        <f>C6+C19</f>
        <v>119450.96376</v>
      </c>
      <c r="D5" s="8">
        <f aca="true" t="shared" si="0" ref="D5:D11">100/B5*C5</f>
        <v>7.314159170862094</v>
      </c>
    </row>
    <row r="6" spans="1:4" s="9" customFormat="1" ht="34.5" customHeight="1">
      <c r="A6" s="10" t="s">
        <v>5</v>
      </c>
      <c r="B6" s="11">
        <f>SUM(B7:B18)</f>
        <v>656362.7</v>
      </c>
      <c r="C6" s="12">
        <f>SUM(C7:C18)</f>
        <v>60957.689269999995</v>
      </c>
      <c r="D6" s="13">
        <f t="shared" si="0"/>
        <v>9.287195824808448</v>
      </c>
    </row>
    <row r="7" spans="1:5" ht="21" customHeight="1">
      <c r="A7" s="14" t="s">
        <v>6</v>
      </c>
      <c r="B7" s="15">
        <v>409139.4</v>
      </c>
      <c r="C7" s="15">
        <v>28587.31701</v>
      </c>
      <c r="D7" s="16">
        <f t="shared" si="0"/>
        <v>6.98718261062122</v>
      </c>
      <c r="E7" s="17"/>
    </row>
    <row r="8" spans="1:5" ht="35.25" customHeight="1">
      <c r="A8" s="14" t="s">
        <v>7</v>
      </c>
      <c r="B8" s="15">
        <v>5728.3</v>
      </c>
      <c r="C8" s="15">
        <v>517.66869</v>
      </c>
      <c r="D8" s="16">
        <f t="shared" si="0"/>
        <v>9.037038737496289</v>
      </c>
      <c r="E8" s="17"/>
    </row>
    <row r="9" spans="1:5" ht="21" customHeight="1">
      <c r="A9" s="14" t="s">
        <v>8</v>
      </c>
      <c r="B9" s="15">
        <v>71411</v>
      </c>
      <c r="C9" s="15">
        <v>18162.08309</v>
      </c>
      <c r="D9" s="16">
        <f t="shared" si="0"/>
        <v>25.433172886530087</v>
      </c>
      <c r="E9" s="17"/>
    </row>
    <row r="10" spans="1:5" ht="21" customHeight="1">
      <c r="A10" s="14" t="s">
        <v>9</v>
      </c>
      <c r="B10" s="15">
        <v>56521.4</v>
      </c>
      <c r="C10" s="29">
        <v>3777.19998</v>
      </c>
      <c r="D10" s="16">
        <f t="shared" si="0"/>
        <v>6.682778522824982</v>
      </c>
      <c r="E10" s="17"/>
    </row>
    <row r="11" spans="1:5" ht="21" customHeight="1">
      <c r="A11" s="14" t="s">
        <v>10</v>
      </c>
      <c r="B11" s="15">
        <v>14634.4</v>
      </c>
      <c r="C11" s="15">
        <v>790.11773</v>
      </c>
      <c r="D11" s="16">
        <f t="shared" si="0"/>
        <v>5.399044238233205</v>
      </c>
      <c r="E11" s="17"/>
    </row>
    <row r="12" spans="1:5" ht="0" customHeight="1" hidden="1">
      <c r="A12" s="14" t="s">
        <v>11</v>
      </c>
      <c r="B12" s="15">
        <v>0</v>
      </c>
      <c r="C12" s="15">
        <v>0</v>
      </c>
      <c r="D12" s="16"/>
      <c r="E12" s="17"/>
    </row>
    <row r="13" spans="1:5" ht="46.5" customHeight="1">
      <c r="A13" s="14" t="s">
        <v>12</v>
      </c>
      <c r="B13" s="15">
        <v>57521.2</v>
      </c>
      <c r="C13" s="15">
        <v>5787.30141</v>
      </c>
      <c r="D13" s="16">
        <f>100/B13*C13</f>
        <v>10.061162510517862</v>
      </c>
      <c r="E13" s="17"/>
    </row>
    <row r="14" spans="1:5" ht="33" customHeight="1">
      <c r="A14" s="14" t="s">
        <v>13</v>
      </c>
      <c r="B14" s="15">
        <v>3465</v>
      </c>
      <c r="C14" s="15">
        <v>787.15498</v>
      </c>
      <c r="D14" s="16">
        <f>100/B15*C14</f>
        <v>7.454895680421257</v>
      </c>
      <c r="E14" s="17"/>
    </row>
    <row r="15" spans="1:5" ht="37.5" customHeight="1">
      <c r="A15" s="14" t="s">
        <v>14</v>
      </c>
      <c r="B15" s="15">
        <v>10558.9</v>
      </c>
      <c r="C15" s="15">
        <v>751.76587</v>
      </c>
      <c r="D15" s="16">
        <f>100/B16*C15</f>
        <v>4.0512048004483585</v>
      </c>
      <c r="E15" s="17"/>
    </row>
    <row r="16" spans="1:5" ht="36" customHeight="1">
      <c r="A16" s="14" t="s">
        <v>15</v>
      </c>
      <c r="B16" s="15">
        <v>18556.6</v>
      </c>
      <c r="C16" s="15">
        <v>1323.89759</v>
      </c>
      <c r="D16" s="16">
        <f>100/B16*C16</f>
        <v>7.134375855490769</v>
      </c>
      <c r="E16" s="17"/>
    </row>
    <row r="17" spans="1:5" ht="27" customHeight="1">
      <c r="A17" s="14" t="s">
        <v>16</v>
      </c>
      <c r="B17" s="15">
        <v>8826.5</v>
      </c>
      <c r="C17" s="15">
        <v>473.18292</v>
      </c>
      <c r="D17" s="16">
        <f>100/B17*C17</f>
        <v>5.360934911912989</v>
      </c>
      <c r="E17" s="17"/>
    </row>
    <row r="18" spans="1:5" ht="22.5" customHeight="1">
      <c r="A18" s="14" t="s">
        <v>17</v>
      </c>
      <c r="B18" s="15">
        <v>0</v>
      </c>
      <c r="C18" s="15">
        <v>0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976784.2</v>
      </c>
      <c r="C19" s="11">
        <v>58493.27449</v>
      </c>
      <c r="D19" s="11">
        <f>100/B19*C19</f>
        <v>5.9883518273534735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1784170.4000000004</v>
      </c>
      <c r="C21" s="23">
        <f>SUM(C22:C31)</f>
        <v>107944.24165000001</v>
      </c>
      <c r="D21" s="24">
        <f aca="true" t="shared" si="1" ref="D21:D31">100/B21*C21</f>
        <v>6.050108310842955</v>
      </c>
      <c r="E21" s="17"/>
    </row>
    <row r="22" spans="1:5" ht="15.75">
      <c r="A22" s="26" t="s">
        <v>20</v>
      </c>
      <c r="B22" s="15">
        <v>199831.4</v>
      </c>
      <c r="C22" s="15">
        <v>9082.1926</v>
      </c>
      <c r="D22" s="16">
        <f t="shared" si="1"/>
        <v>4.544927674029207</v>
      </c>
      <c r="E22" s="17"/>
    </row>
    <row r="23" spans="1:5" ht="15.75">
      <c r="A23" s="26" t="s">
        <v>21</v>
      </c>
      <c r="B23" s="15">
        <v>14509.2</v>
      </c>
      <c r="C23" s="15">
        <v>1327.83423</v>
      </c>
      <c r="D23" s="16">
        <f t="shared" si="1"/>
        <v>9.151670870895707</v>
      </c>
      <c r="E23" s="17"/>
    </row>
    <row r="24" spans="1:5" ht="15.75">
      <c r="A24" s="26" t="s">
        <v>22</v>
      </c>
      <c r="B24" s="15">
        <v>70133.8</v>
      </c>
      <c r="C24" s="15">
        <v>0.86628</v>
      </c>
      <c r="D24" s="16">
        <f t="shared" si="1"/>
        <v>0.0012351818951775036</v>
      </c>
      <c r="E24" s="17"/>
    </row>
    <row r="25" spans="1:5" ht="15.75">
      <c r="A25" s="26" t="s">
        <v>23</v>
      </c>
      <c r="B25" s="15">
        <v>191287.1</v>
      </c>
      <c r="C25" s="15">
        <v>11627.28859</v>
      </c>
      <c r="D25" s="16">
        <f t="shared" si="1"/>
        <v>6.07844888128891</v>
      </c>
      <c r="E25" s="17"/>
    </row>
    <row r="26" spans="1:5" ht="15.75">
      <c r="A26" s="26" t="s">
        <v>24</v>
      </c>
      <c r="B26" s="15">
        <v>1016290.1</v>
      </c>
      <c r="C26" s="15">
        <v>61167.75716</v>
      </c>
      <c r="D26" s="16">
        <f t="shared" si="1"/>
        <v>6.018730002388097</v>
      </c>
      <c r="E26" s="17"/>
    </row>
    <row r="27" spans="1:5" ht="15.75">
      <c r="A27" s="26" t="s">
        <v>25</v>
      </c>
      <c r="B27" s="15">
        <v>101095.6</v>
      </c>
      <c r="C27" s="15">
        <v>6865.82</v>
      </c>
      <c r="D27" s="16">
        <f t="shared" si="1"/>
        <v>6.791413276146537</v>
      </c>
      <c r="E27" s="17"/>
    </row>
    <row r="28" spans="1:5" ht="15.75">
      <c r="A28" s="26" t="s">
        <v>26</v>
      </c>
      <c r="B28" s="15">
        <v>146517.6</v>
      </c>
      <c r="C28" s="15">
        <v>15284.06759</v>
      </c>
      <c r="D28" s="16">
        <f t="shared" si="1"/>
        <v>10.431557430643144</v>
      </c>
      <c r="E28" s="17"/>
    </row>
    <row r="29" spans="1:5" ht="15.75" customHeight="1">
      <c r="A29" s="26" t="s">
        <v>27</v>
      </c>
      <c r="B29" s="15">
        <v>4766</v>
      </c>
      <c r="C29" s="15">
        <v>100</v>
      </c>
      <c r="D29" s="16">
        <f t="shared" si="1"/>
        <v>2.0981955518254303</v>
      </c>
      <c r="E29" s="17"/>
    </row>
    <row r="30" spans="1:5" ht="15.75">
      <c r="A30" s="26" t="s">
        <v>28</v>
      </c>
      <c r="B30" s="15">
        <v>8306.3</v>
      </c>
      <c r="C30" s="15">
        <v>1029.5</v>
      </c>
      <c r="D30" s="16">
        <f t="shared" si="1"/>
        <v>12.394206806881526</v>
      </c>
      <c r="E30" s="17"/>
    </row>
    <row r="31" spans="1:5" ht="15.75" customHeight="1">
      <c r="A31" s="26" t="s">
        <v>29</v>
      </c>
      <c r="B31" s="15">
        <v>31433.3</v>
      </c>
      <c r="C31" s="15">
        <v>1458.9152</v>
      </c>
      <c r="D31" s="16">
        <f t="shared" si="1"/>
        <v>4.64130460371644</v>
      </c>
      <c r="E31" s="17"/>
    </row>
    <row r="32" spans="1:4" s="25" customFormat="1" ht="34.5" customHeight="1">
      <c r="A32" s="6" t="s">
        <v>30</v>
      </c>
      <c r="B32" s="22">
        <f>B5-B21</f>
        <v>-151023.50000000047</v>
      </c>
      <c r="C32" s="23">
        <f>C5-C21</f>
        <v>11506.722109999988</v>
      </c>
      <c r="D32" s="24"/>
    </row>
    <row r="34" spans="1:4" ht="49.5" customHeight="1">
      <c r="A34" s="41" t="s">
        <v>36</v>
      </c>
      <c r="B34" s="41"/>
      <c r="C34" s="41"/>
      <c r="D34" s="41"/>
    </row>
    <row r="35" spans="1:4" ht="22.5" customHeight="1">
      <c r="A35" s="41" t="s">
        <v>37</v>
      </c>
      <c r="B35" s="41"/>
      <c r="C35" s="41"/>
      <c r="D35" s="41"/>
    </row>
    <row r="36" spans="1:4" ht="42" customHeight="1">
      <c r="A36" s="41" t="s">
        <v>38</v>
      </c>
      <c r="B36" s="41"/>
      <c r="C36" s="41"/>
      <c r="D36" s="41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5">
      <selection activeCell="F31" sqref="F31:F34"/>
    </sheetView>
  </sheetViews>
  <sheetFormatPr defaultColWidth="9.00390625" defaultRowHeight="12.75"/>
  <cols>
    <col min="1" max="1" width="46.2539062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  <col min="6" max="6" width="15.00390625" style="0" bestFit="1" customWidth="1"/>
  </cols>
  <sheetData>
    <row r="1" spans="1:4" ht="23.25" customHeight="1">
      <c r="A1" s="52" t="s">
        <v>0</v>
      </c>
      <c r="B1" s="52"/>
      <c r="C1" s="52"/>
      <c r="D1" s="52"/>
    </row>
    <row r="2" spans="1:4" ht="24" customHeight="1" thickBot="1">
      <c r="A2" s="53" t="s">
        <v>77</v>
      </c>
      <c r="B2" s="53"/>
      <c r="C2" s="53"/>
      <c r="D2" s="53"/>
    </row>
    <row r="3" spans="1:4" s="3" customFormat="1" ht="12.75" customHeight="1">
      <c r="A3" s="46"/>
      <c r="B3" s="48" t="s">
        <v>79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78</v>
      </c>
      <c r="D4" s="5" t="s">
        <v>3</v>
      </c>
    </row>
    <row r="5" spans="1:4" s="9" customFormat="1" ht="30" customHeight="1">
      <c r="A5" s="6" t="s">
        <v>4</v>
      </c>
      <c r="B5" s="7">
        <f>B6+B19</f>
        <v>1725636.1</v>
      </c>
      <c r="C5" s="7">
        <f>C6+C19</f>
        <v>1469821.76762</v>
      </c>
      <c r="D5" s="8">
        <f aca="true" t="shared" si="0" ref="D5:D11">100/B5*C5</f>
        <v>85.17565016285879</v>
      </c>
    </row>
    <row r="6" spans="1:4" s="9" customFormat="1" ht="34.5" customHeight="1">
      <c r="A6" s="10" t="s">
        <v>5</v>
      </c>
      <c r="B6" s="11">
        <f>SUM(B7:B18)</f>
        <v>663845.9000000001</v>
      </c>
      <c r="C6" s="11">
        <f>SUM(C7:C18)</f>
        <v>590598.06762</v>
      </c>
      <c r="D6" s="13">
        <f>100/B6*C6</f>
        <v>88.96613922297327</v>
      </c>
    </row>
    <row r="7" spans="1:5" ht="18" customHeight="1">
      <c r="A7" s="26" t="s">
        <v>6</v>
      </c>
      <c r="B7" s="32">
        <v>409139.4</v>
      </c>
      <c r="C7" s="32">
        <v>345107.4</v>
      </c>
      <c r="D7" s="31">
        <f t="shared" si="0"/>
        <v>84.3495884287849</v>
      </c>
      <c r="E7" s="17"/>
    </row>
    <row r="8" spans="1:5" ht="30" customHeight="1">
      <c r="A8" s="34" t="s">
        <v>7</v>
      </c>
      <c r="B8" s="32">
        <v>5622</v>
      </c>
      <c r="C8" s="32">
        <v>5025.8</v>
      </c>
      <c r="D8" s="31">
        <f t="shared" si="0"/>
        <v>89.39523301316257</v>
      </c>
      <c r="E8" s="17"/>
    </row>
    <row r="9" spans="1:5" ht="15" customHeight="1">
      <c r="A9" s="26" t="s">
        <v>8</v>
      </c>
      <c r="B9" s="32">
        <v>71411</v>
      </c>
      <c r="C9" s="32">
        <v>82640.2</v>
      </c>
      <c r="D9" s="31">
        <f t="shared" si="0"/>
        <v>115.72474828807886</v>
      </c>
      <c r="E9" s="17"/>
    </row>
    <row r="10" spans="1:5" ht="15.75" customHeight="1">
      <c r="A10" s="26" t="s">
        <v>9</v>
      </c>
      <c r="B10" s="32">
        <v>56521.4</v>
      </c>
      <c r="C10" s="32">
        <v>38964.5</v>
      </c>
      <c r="D10" s="31">
        <f t="shared" si="0"/>
        <v>68.9376059333279</v>
      </c>
      <c r="E10" s="17"/>
    </row>
    <row r="11" spans="1:5" ht="18" customHeight="1">
      <c r="A11" s="26" t="s">
        <v>10</v>
      </c>
      <c r="B11" s="32">
        <v>14634.4</v>
      </c>
      <c r="C11" s="32">
        <v>12013.9</v>
      </c>
      <c r="D11" s="31">
        <f t="shared" si="0"/>
        <v>82.09356037828677</v>
      </c>
      <c r="E11" s="17"/>
    </row>
    <row r="12" spans="1:5" ht="28.5" customHeight="1">
      <c r="A12" s="26" t="s">
        <v>11</v>
      </c>
      <c r="B12" s="32">
        <v>0</v>
      </c>
      <c r="C12" s="32">
        <v>0.56762</v>
      </c>
      <c r="D12" s="31">
        <v>0.6</v>
      </c>
      <c r="E12" s="17"/>
    </row>
    <row r="13" spans="1:5" ht="36.75" customHeight="1">
      <c r="A13" s="26" t="s">
        <v>12</v>
      </c>
      <c r="B13" s="32">
        <v>60781.3</v>
      </c>
      <c r="C13" s="32">
        <v>54872.4</v>
      </c>
      <c r="D13" s="31">
        <f>100/B13*C13</f>
        <v>90.27842444962513</v>
      </c>
      <c r="E13" s="17"/>
    </row>
    <row r="14" spans="1:5" ht="30" customHeight="1">
      <c r="A14" s="26" t="s">
        <v>13</v>
      </c>
      <c r="B14" s="32">
        <v>3465</v>
      </c>
      <c r="C14" s="32">
        <v>4946.4</v>
      </c>
      <c r="D14" s="31">
        <f>100/B14*C14</f>
        <v>142.75324675324674</v>
      </c>
      <c r="E14" s="17"/>
    </row>
    <row r="15" spans="1:5" ht="32.25" customHeight="1">
      <c r="A15" s="26" t="s">
        <v>14</v>
      </c>
      <c r="B15" s="32">
        <v>10922.9</v>
      </c>
      <c r="C15" s="32">
        <v>8642.1</v>
      </c>
      <c r="D15" s="31">
        <f>100/B15*C15</f>
        <v>79.11909840793197</v>
      </c>
      <c r="E15" s="17"/>
    </row>
    <row r="16" spans="1:5" ht="32.25" customHeight="1">
      <c r="A16" s="26" t="s">
        <v>15</v>
      </c>
      <c r="B16" s="32">
        <v>19024.9</v>
      </c>
      <c r="C16" s="32">
        <v>27179.1</v>
      </c>
      <c r="D16" s="31">
        <f>100/B16*C16</f>
        <v>142.86067206660744</v>
      </c>
      <c r="E16" s="17"/>
    </row>
    <row r="17" spans="1:5" ht="15.75" customHeight="1">
      <c r="A17" s="26" t="s">
        <v>16</v>
      </c>
      <c r="B17" s="32">
        <v>12323.6</v>
      </c>
      <c r="C17" s="32">
        <v>11101.2</v>
      </c>
      <c r="D17" s="31">
        <f>100/B17*C17</f>
        <v>90.08082053945276</v>
      </c>
      <c r="E17" s="17"/>
    </row>
    <row r="18" spans="1:5" ht="16.5" customHeight="1">
      <c r="A18" s="26" t="s">
        <v>17</v>
      </c>
      <c r="B18" s="32">
        <v>0</v>
      </c>
      <c r="C18" s="32">
        <v>104.5</v>
      </c>
      <c r="D18" s="31">
        <v>104.5</v>
      </c>
      <c r="E18" s="17"/>
    </row>
    <row r="19" spans="1:5" s="18" customFormat="1" ht="29.25" customHeight="1">
      <c r="A19" s="10" t="s">
        <v>18</v>
      </c>
      <c r="B19" s="11">
        <v>1061790.2</v>
      </c>
      <c r="C19" s="11">
        <v>879223.7</v>
      </c>
      <c r="D19" s="11">
        <f>100/B19*C19</f>
        <v>82.80578404283634</v>
      </c>
      <c r="E19" s="17"/>
    </row>
    <row r="20" spans="1:5" ht="9.75" customHeight="1">
      <c r="A20" s="19"/>
      <c r="B20" s="20"/>
      <c r="C20" s="21"/>
      <c r="D20" s="16"/>
      <c r="E20" s="17"/>
    </row>
    <row r="21" spans="1:6" s="25" customFormat="1" ht="34.5" customHeight="1">
      <c r="A21" s="6" t="s">
        <v>19</v>
      </c>
      <c r="B21" s="22">
        <f>SUM(B22:B31)</f>
        <v>1881693.8</v>
      </c>
      <c r="C21" s="23">
        <f>SUM(C22:C31)</f>
        <v>1475071.3000000003</v>
      </c>
      <c r="D21" s="24">
        <f aca="true" t="shared" si="1" ref="D21:D31">100/B21*C21</f>
        <v>78.39061275538029</v>
      </c>
      <c r="E21" s="17"/>
      <c r="F21" s="38"/>
    </row>
    <row r="22" spans="1:5" ht="15.75">
      <c r="A22" s="26" t="s">
        <v>20</v>
      </c>
      <c r="B22" s="32">
        <v>202705.7</v>
      </c>
      <c r="C22" s="32">
        <v>119760.7</v>
      </c>
      <c r="D22" s="31">
        <f t="shared" si="1"/>
        <v>59.08107172121947</v>
      </c>
      <c r="E22" s="17"/>
    </row>
    <row r="23" spans="1:5" ht="15.75">
      <c r="A23" s="26" t="s">
        <v>21</v>
      </c>
      <c r="B23" s="32">
        <v>14662.3</v>
      </c>
      <c r="C23" s="32">
        <v>11690.2</v>
      </c>
      <c r="D23" s="31">
        <f t="shared" si="1"/>
        <v>79.72964678120078</v>
      </c>
      <c r="E23" s="17"/>
    </row>
    <row r="24" spans="1:5" ht="15.75">
      <c r="A24" s="26" t="s">
        <v>22</v>
      </c>
      <c r="B24" s="32">
        <v>71897.2</v>
      </c>
      <c r="C24" s="32">
        <v>36216.4</v>
      </c>
      <c r="D24" s="31">
        <f t="shared" si="1"/>
        <v>50.37247625776804</v>
      </c>
      <c r="E24" s="17"/>
    </row>
    <row r="25" spans="1:5" ht="15.75">
      <c r="A25" s="26" t="s">
        <v>23</v>
      </c>
      <c r="B25" s="32">
        <v>214063.8</v>
      </c>
      <c r="C25" s="32">
        <v>164384.2</v>
      </c>
      <c r="D25" s="31">
        <f t="shared" si="1"/>
        <v>76.79215261991986</v>
      </c>
      <c r="E25" s="17"/>
    </row>
    <row r="26" spans="1:5" ht="15.75">
      <c r="A26" s="26" t="s">
        <v>24</v>
      </c>
      <c r="B26" s="32">
        <v>1049514.3</v>
      </c>
      <c r="C26" s="32">
        <v>889811</v>
      </c>
      <c r="D26" s="31">
        <f t="shared" si="1"/>
        <v>84.78312301223528</v>
      </c>
      <c r="E26" s="17"/>
    </row>
    <row r="27" spans="1:5" ht="15.75">
      <c r="A27" s="26" t="s">
        <v>25</v>
      </c>
      <c r="B27" s="32">
        <v>126409.7</v>
      </c>
      <c r="C27" s="32">
        <v>110615.1</v>
      </c>
      <c r="D27" s="31">
        <f t="shared" si="1"/>
        <v>87.50523100679774</v>
      </c>
      <c r="E27" s="17"/>
    </row>
    <row r="28" spans="1:5" ht="15.75">
      <c r="A28" s="26" t="s">
        <v>26</v>
      </c>
      <c r="B28" s="32">
        <v>168654.7</v>
      </c>
      <c r="C28" s="32">
        <v>120871.8</v>
      </c>
      <c r="D28" s="31">
        <f t="shared" si="1"/>
        <v>71.66820728980574</v>
      </c>
      <c r="E28" s="17"/>
    </row>
    <row r="29" spans="1:5" ht="15.75" customHeight="1">
      <c r="A29" s="26" t="s">
        <v>27</v>
      </c>
      <c r="B29" s="32">
        <v>2606</v>
      </c>
      <c r="C29" s="32">
        <v>2450.3</v>
      </c>
      <c r="D29" s="31">
        <f t="shared" si="1"/>
        <v>94.02532617037606</v>
      </c>
      <c r="E29" s="17"/>
    </row>
    <row r="30" spans="1:5" ht="15.75">
      <c r="A30" s="26" t="s">
        <v>28</v>
      </c>
      <c r="B30" s="32">
        <v>9609</v>
      </c>
      <c r="C30" s="32">
        <v>8364.8</v>
      </c>
      <c r="D30" s="31">
        <f t="shared" si="1"/>
        <v>87.05172234363616</v>
      </c>
      <c r="E30" s="17"/>
    </row>
    <row r="31" spans="1:5" ht="15.75" customHeight="1">
      <c r="A31" s="26" t="s">
        <v>29</v>
      </c>
      <c r="B31" s="32">
        <v>21571.1</v>
      </c>
      <c r="C31" s="32">
        <v>10906.8</v>
      </c>
      <c r="D31" s="31">
        <f t="shared" si="1"/>
        <v>50.56209465442189</v>
      </c>
      <c r="E31" s="17"/>
    </row>
    <row r="32" spans="1:4" s="25" customFormat="1" ht="34.5" customHeight="1">
      <c r="A32" s="6" t="s">
        <v>30</v>
      </c>
      <c r="B32" s="22">
        <f>B5-B21</f>
        <v>-156057.69999999995</v>
      </c>
      <c r="C32" s="23">
        <f>C5-C21</f>
        <v>-5249.5323800002225</v>
      </c>
      <c r="D32" s="24"/>
    </row>
    <row r="33" ht="7.5" customHeight="1" hidden="1"/>
    <row r="34" spans="1:4" ht="30" customHeight="1">
      <c r="A34" s="54" t="s">
        <v>80</v>
      </c>
      <c r="B34" s="54"/>
      <c r="C34" s="54"/>
      <c r="D34" s="54"/>
    </row>
    <row r="35" spans="1:5" ht="66.75" customHeight="1">
      <c r="A35" s="54"/>
      <c r="B35" s="54"/>
      <c r="C35" s="54"/>
      <c r="D35" s="54"/>
      <c r="E35" s="30"/>
    </row>
    <row r="36" spans="1:5" ht="6.75" customHeight="1">
      <c r="A36" s="36"/>
      <c r="B36" s="36"/>
      <c r="C36" s="36"/>
      <c r="D36" s="36"/>
      <c r="E36" s="30"/>
    </row>
    <row r="37" spans="1:4" ht="25.5" customHeight="1">
      <c r="A37" s="42" t="s">
        <v>73</v>
      </c>
      <c r="B37" s="43"/>
      <c r="C37" s="43"/>
      <c r="D37" s="43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4">
      <selection activeCell="F31" sqref="F31:F32"/>
    </sheetView>
  </sheetViews>
  <sheetFormatPr defaultColWidth="9.00390625" defaultRowHeight="12.75"/>
  <cols>
    <col min="1" max="1" width="46.2539062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  <col min="6" max="6" width="15.00390625" style="0" bestFit="1" customWidth="1"/>
  </cols>
  <sheetData>
    <row r="1" spans="1:4" ht="23.25" customHeight="1">
      <c r="A1" s="52" t="s">
        <v>0</v>
      </c>
      <c r="B1" s="52"/>
      <c r="C1" s="52"/>
      <c r="D1" s="52"/>
    </row>
    <row r="2" spans="1:4" ht="24" customHeight="1" thickBot="1">
      <c r="A2" s="53" t="s">
        <v>81</v>
      </c>
      <c r="B2" s="53"/>
      <c r="C2" s="53"/>
      <c r="D2" s="53"/>
    </row>
    <row r="3" spans="1:4" s="3" customFormat="1" ht="12.75" customHeight="1">
      <c r="A3" s="46"/>
      <c r="B3" s="48" t="s">
        <v>79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82</v>
      </c>
      <c r="D4" s="5" t="s">
        <v>3</v>
      </c>
    </row>
    <row r="5" spans="1:4" s="9" customFormat="1" ht="30" customHeight="1">
      <c r="A5" s="6" t="s">
        <v>4</v>
      </c>
      <c r="B5" s="7">
        <f>B6+B19</f>
        <v>1722100.0000000002</v>
      </c>
      <c r="C5" s="7">
        <f>C6+C19</f>
        <v>1633007.8676200002</v>
      </c>
      <c r="D5" s="8">
        <f aca="true" t="shared" si="0" ref="D5:D11">100/B5*C5</f>
        <v>94.82654129376922</v>
      </c>
    </row>
    <row r="6" spans="1:4" s="9" customFormat="1" ht="34.5" customHeight="1">
      <c r="A6" s="10" t="s">
        <v>5</v>
      </c>
      <c r="B6" s="11">
        <f>SUM(B7:B18)</f>
        <v>663845.9000000001</v>
      </c>
      <c r="C6" s="11">
        <f>SUM(C7:C18)</f>
        <v>667243.9676200001</v>
      </c>
      <c r="D6" s="13">
        <f>100/B6*C6</f>
        <v>100.51187596699776</v>
      </c>
    </row>
    <row r="7" spans="1:5" ht="18" customHeight="1">
      <c r="A7" s="26" t="s">
        <v>6</v>
      </c>
      <c r="B7" s="32">
        <v>409139.4</v>
      </c>
      <c r="C7" s="32">
        <v>385183.6</v>
      </c>
      <c r="D7" s="31">
        <f t="shared" si="0"/>
        <v>94.14483181038051</v>
      </c>
      <c r="E7" s="17"/>
    </row>
    <row r="8" spans="1:5" ht="30" customHeight="1">
      <c r="A8" s="34" t="s">
        <v>7</v>
      </c>
      <c r="B8" s="32">
        <v>5622</v>
      </c>
      <c r="C8" s="32">
        <v>5553.5</v>
      </c>
      <c r="D8" s="31">
        <f t="shared" si="0"/>
        <v>98.78157239416576</v>
      </c>
      <c r="E8" s="17"/>
    </row>
    <row r="9" spans="1:5" ht="15" customHeight="1">
      <c r="A9" s="26" t="s">
        <v>8</v>
      </c>
      <c r="B9" s="32">
        <v>71411</v>
      </c>
      <c r="C9" s="32">
        <v>84437.2</v>
      </c>
      <c r="D9" s="31">
        <f t="shared" si="0"/>
        <v>118.24116732716247</v>
      </c>
      <c r="E9" s="17"/>
    </row>
    <row r="10" spans="1:5" ht="15.75" customHeight="1">
      <c r="A10" s="26" t="s">
        <v>9</v>
      </c>
      <c r="B10" s="32">
        <v>56521.4</v>
      </c>
      <c r="C10" s="32">
        <v>59037</v>
      </c>
      <c r="D10" s="31">
        <f t="shared" si="0"/>
        <v>104.45070362729868</v>
      </c>
      <c r="E10" s="17"/>
    </row>
    <row r="11" spans="1:5" ht="18" customHeight="1">
      <c r="A11" s="26" t="s">
        <v>10</v>
      </c>
      <c r="B11" s="32">
        <v>14634.4</v>
      </c>
      <c r="C11" s="32">
        <v>13289.3</v>
      </c>
      <c r="D11" s="31">
        <f t="shared" si="0"/>
        <v>90.80864265019406</v>
      </c>
      <c r="E11" s="17"/>
    </row>
    <row r="12" spans="1:5" ht="28.5" customHeight="1">
      <c r="A12" s="26" t="s">
        <v>11</v>
      </c>
      <c r="B12" s="32">
        <v>0</v>
      </c>
      <c r="C12" s="32">
        <v>0.56762</v>
      </c>
      <c r="D12" s="31">
        <v>100.6</v>
      </c>
      <c r="E12" s="17"/>
    </row>
    <row r="13" spans="1:5" ht="36.75" customHeight="1">
      <c r="A13" s="26" t="s">
        <v>12</v>
      </c>
      <c r="B13" s="32">
        <v>60781.3</v>
      </c>
      <c r="C13" s="32">
        <v>62562.3</v>
      </c>
      <c r="D13" s="31">
        <f>100/B13*C13</f>
        <v>102.9301775381573</v>
      </c>
      <c r="E13" s="17"/>
    </row>
    <row r="14" spans="1:5" ht="30" customHeight="1">
      <c r="A14" s="26" t="s">
        <v>13</v>
      </c>
      <c r="B14" s="32">
        <v>3465</v>
      </c>
      <c r="C14" s="32">
        <v>4954.5</v>
      </c>
      <c r="D14" s="31">
        <f>100/B14*C14</f>
        <v>142.98701298701297</v>
      </c>
      <c r="E14" s="17"/>
    </row>
    <row r="15" spans="1:5" ht="32.25" customHeight="1">
      <c r="A15" s="26" t="s">
        <v>14</v>
      </c>
      <c r="B15" s="32">
        <v>10922.9</v>
      </c>
      <c r="C15" s="32">
        <v>9171.9</v>
      </c>
      <c r="D15" s="31">
        <f>100/B15*C15</f>
        <v>83.9694586602459</v>
      </c>
      <c r="E15" s="17"/>
    </row>
    <row r="16" spans="1:5" ht="32.25" customHeight="1">
      <c r="A16" s="26" t="s">
        <v>15</v>
      </c>
      <c r="B16" s="32">
        <v>19024.9</v>
      </c>
      <c r="C16" s="32">
        <v>30483.8</v>
      </c>
      <c r="D16" s="31">
        <f>100/B16*C16</f>
        <v>160.23106560349856</v>
      </c>
      <c r="E16" s="17"/>
    </row>
    <row r="17" spans="1:5" ht="15.75" customHeight="1">
      <c r="A17" s="26" t="s">
        <v>16</v>
      </c>
      <c r="B17" s="32">
        <v>12323.6</v>
      </c>
      <c r="C17" s="32">
        <v>12275.2</v>
      </c>
      <c r="D17" s="31">
        <f>100/B17*C17</f>
        <v>99.60725761952676</v>
      </c>
      <c r="E17" s="17"/>
    </row>
    <row r="18" spans="1:5" ht="16.5" customHeight="1">
      <c r="A18" s="26" t="s">
        <v>17</v>
      </c>
      <c r="B18" s="32">
        <v>0</v>
      </c>
      <c r="C18" s="32">
        <v>295.1</v>
      </c>
      <c r="D18" s="31">
        <v>104.5</v>
      </c>
      <c r="E18" s="17"/>
    </row>
    <row r="19" spans="1:5" s="18" customFormat="1" ht="29.25" customHeight="1">
      <c r="A19" s="10" t="s">
        <v>18</v>
      </c>
      <c r="B19" s="11">
        <v>1058254.1</v>
      </c>
      <c r="C19" s="11">
        <v>965763.9</v>
      </c>
      <c r="D19" s="11">
        <f>100/B19*C19</f>
        <v>91.26011418240665</v>
      </c>
      <c r="E19" s="17"/>
    </row>
    <row r="20" spans="1:5" ht="9.75" customHeight="1">
      <c r="A20" s="19"/>
      <c r="B20" s="20"/>
      <c r="C20" s="21"/>
      <c r="D20" s="16"/>
      <c r="E20" s="17"/>
    </row>
    <row r="21" spans="1:6" s="25" customFormat="1" ht="34.5" customHeight="1">
      <c r="A21" s="6" t="s">
        <v>19</v>
      </c>
      <c r="B21" s="22">
        <f>SUM(B22:B31)</f>
        <v>1878157.7000000002</v>
      </c>
      <c r="C21" s="23">
        <f>SUM(C22:C31)</f>
        <v>1625235.3000000003</v>
      </c>
      <c r="D21" s="24">
        <f aca="true" t="shared" si="1" ref="D21:D31">100/B21*C21</f>
        <v>86.53348438206228</v>
      </c>
      <c r="E21" s="17"/>
      <c r="F21" s="38"/>
    </row>
    <row r="22" spans="1:5" ht="15.75">
      <c r="A22" s="26" t="s">
        <v>20</v>
      </c>
      <c r="B22" s="32">
        <v>202700.9</v>
      </c>
      <c r="C22" s="39">
        <v>134950.7</v>
      </c>
      <c r="D22" s="31">
        <f t="shared" si="1"/>
        <v>66.57627075163455</v>
      </c>
      <c r="E22" s="17"/>
    </row>
    <row r="23" spans="1:5" ht="15.75">
      <c r="A23" s="26" t="s">
        <v>21</v>
      </c>
      <c r="B23" s="39">
        <v>14662.3</v>
      </c>
      <c r="C23" s="39">
        <v>12694.1</v>
      </c>
      <c r="D23" s="31">
        <f t="shared" si="1"/>
        <v>86.57645799090184</v>
      </c>
      <c r="E23" s="17"/>
    </row>
    <row r="24" spans="1:5" ht="15.75">
      <c r="A24" s="26" t="s">
        <v>22</v>
      </c>
      <c r="B24" s="39">
        <v>71897.2</v>
      </c>
      <c r="C24" s="39">
        <v>41905</v>
      </c>
      <c r="D24" s="31">
        <f t="shared" si="1"/>
        <v>58.28460635462856</v>
      </c>
      <c r="E24" s="17"/>
    </row>
    <row r="25" spans="1:5" ht="15.75">
      <c r="A25" s="26" t="s">
        <v>23</v>
      </c>
      <c r="B25" s="39">
        <v>214063.8</v>
      </c>
      <c r="C25" s="39">
        <v>180474.1</v>
      </c>
      <c r="D25" s="31">
        <f t="shared" si="1"/>
        <v>84.3085566078898</v>
      </c>
      <c r="E25" s="17"/>
    </row>
    <row r="26" spans="1:5" ht="15.75">
      <c r="A26" s="26" t="s">
        <v>24</v>
      </c>
      <c r="B26" s="39">
        <v>1051960.3</v>
      </c>
      <c r="C26" s="39">
        <v>972991.8</v>
      </c>
      <c r="D26" s="31">
        <f t="shared" si="1"/>
        <v>92.49320530442071</v>
      </c>
      <c r="E26" s="17"/>
    </row>
    <row r="27" spans="1:5" ht="15.75">
      <c r="A27" s="26" t="s">
        <v>25</v>
      </c>
      <c r="B27" s="39">
        <v>129201.6</v>
      </c>
      <c r="C27" s="39">
        <v>119590.7</v>
      </c>
      <c r="D27" s="31">
        <f t="shared" si="1"/>
        <v>92.56131503015442</v>
      </c>
      <c r="E27" s="17"/>
    </row>
    <row r="28" spans="1:5" ht="15.75">
      <c r="A28" s="26" t="s">
        <v>26</v>
      </c>
      <c r="B28" s="39">
        <v>159885.5</v>
      </c>
      <c r="C28" s="39">
        <v>138677.8</v>
      </c>
      <c r="D28" s="31">
        <f t="shared" si="1"/>
        <v>86.73569523190032</v>
      </c>
      <c r="E28" s="17"/>
    </row>
    <row r="29" spans="1:5" ht="15.75" customHeight="1">
      <c r="A29" s="26" t="s">
        <v>27</v>
      </c>
      <c r="B29" s="39">
        <v>2606</v>
      </c>
      <c r="C29" s="39">
        <v>2606</v>
      </c>
      <c r="D29" s="31">
        <f t="shared" si="1"/>
        <v>100</v>
      </c>
      <c r="E29" s="17"/>
    </row>
    <row r="30" spans="1:5" ht="15.75">
      <c r="A30" s="26" t="s">
        <v>28</v>
      </c>
      <c r="B30" s="39">
        <v>9609</v>
      </c>
      <c r="C30" s="39">
        <v>9476.8</v>
      </c>
      <c r="D30" s="31">
        <f t="shared" si="1"/>
        <v>98.62420647309813</v>
      </c>
      <c r="E30" s="17"/>
    </row>
    <row r="31" spans="1:5" ht="15.75" customHeight="1">
      <c r="A31" s="26" t="s">
        <v>29</v>
      </c>
      <c r="B31" s="39">
        <v>21571.1</v>
      </c>
      <c r="C31" s="39">
        <v>11868.3</v>
      </c>
      <c r="D31" s="31">
        <f t="shared" si="1"/>
        <v>55.01944731608495</v>
      </c>
      <c r="E31" s="17"/>
    </row>
    <row r="32" spans="1:4" s="25" customFormat="1" ht="34.5" customHeight="1">
      <c r="A32" s="6" t="s">
        <v>30</v>
      </c>
      <c r="B32" s="22">
        <f>B5-B21</f>
        <v>-156057.69999999995</v>
      </c>
      <c r="C32" s="23">
        <f>C5-C21</f>
        <v>7772.567619999871</v>
      </c>
      <c r="D32" s="24"/>
    </row>
    <row r="33" ht="7.5" customHeight="1" hidden="1"/>
    <row r="34" spans="1:4" ht="30" customHeight="1">
      <c r="A34" s="54" t="s">
        <v>83</v>
      </c>
      <c r="B34" s="54"/>
      <c r="C34" s="54"/>
      <c r="D34" s="54"/>
    </row>
    <row r="35" spans="1:5" ht="66.75" customHeight="1">
      <c r="A35" s="54"/>
      <c r="B35" s="54"/>
      <c r="C35" s="54"/>
      <c r="D35" s="54"/>
      <c r="E35" s="30"/>
    </row>
    <row r="36" spans="1:5" ht="6.75" customHeight="1">
      <c r="A36" s="37"/>
      <c r="B36" s="37"/>
      <c r="C36" s="37"/>
      <c r="D36" s="37"/>
      <c r="E36" s="30"/>
    </row>
    <row r="37" spans="1:4" ht="25.5" customHeight="1">
      <c r="A37" s="42" t="s">
        <v>73</v>
      </c>
      <c r="B37" s="43"/>
      <c r="C37" s="43"/>
      <c r="D37" s="43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9">
      <selection activeCell="G12" sqref="G12"/>
    </sheetView>
  </sheetViews>
  <sheetFormatPr defaultColWidth="9.00390625" defaultRowHeight="12.75"/>
  <cols>
    <col min="1" max="1" width="46.2539062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  <col min="6" max="6" width="15.00390625" style="0" bestFit="1" customWidth="1"/>
  </cols>
  <sheetData>
    <row r="1" spans="1:4" ht="23.25" customHeight="1">
      <c r="A1" s="52" t="s">
        <v>0</v>
      </c>
      <c r="B1" s="52"/>
      <c r="C1" s="52"/>
      <c r="D1" s="52"/>
    </row>
    <row r="2" spans="1:4" ht="24" customHeight="1" thickBot="1">
      <c r="A2" s="53" t="s">
        <v>84</v>
      </c>
      <c r="B2" s="53"/>
      <c r="C2" s="53"/>
      <c r="D2" s="53"/>
    </row>
    <row r="3" spans="1:4" s="3" customFormat="1" ht="12.75" customHeight="1">
      <c r="A3" s="46"/>
      <c r="B3" s="48" t="s">
        <v>79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85</v>
      </c>
      <c r="D4" s="5" t="s">
        <v>3</v>
      </c>
    </row>
    <row r="5" spans="1:4" s="9" customFormat="1" ht="30" customHeight="1">
      <c r="A5" s="6" t="s">
        <v>4</v>
      </c>
      <c r="B5" s="7">
        <f>B6+B19</f>
        <v>1790664.4000000001</v>
      </c>
      <c r="C5" s="7">
        <f>C6+C19</f>
        <v>1811272.48</v>
      </c>
      <c r="D5" s="8">
        <f aca="true" t="shared" si="0" ref="D5:D11">100/B5*C5</f>
        <v>101.15086221628127</v>
      </c>
    </row>
    <row r="6" spans="1:4" s="9" customFormat="1" ht="34.5" customHeight="1">
      <c r="A6" s="10" t="s">
        <v>5</v>
      </c>
      <c r="B6" s="11">
        <f>SUM(B7:B18)</f>
        <v>720345.9000000001</v>
      </c>
      <c r="C6" s="11">
        <f>SUM(C7:C18)</f>
        <v>747262.3799999999</v>
      </c>
      <c r="D6" s="13">
        <f>100/B6*C6</f>
        <v>103.73660487274235</v>
      </c>
    </row>
    <row r="7" spans="1:5" ht="18" customHeight="1">
      <c r="A7" s="26" t="s">
        <v>6</v>
      </c>
      <c r="B7" s="32">
        <v>440939.4</v>
      </c>
      <c r="C7" s="32">
        <v>438658.53</v>
      </c>
      <c r="D7" s="31">
        <f t="shared" si="0"/>
        <v>99.48272483701842</v>
      </c>
      <c r="E7" s="17"/>
    </row>
    <row r="8" spans="1:5" ht="30" customHeight="1">
      <c r="A8" s="34" t="s">
        <v>7</v>
      </c>
      <c r="B8" s="32">
        <v>5622</v>
      </c>
      <c r="C8" s="32">
        <v>6038.78</v>
      </c>
      <c r="D8" s="31">
        <f t="shared" si="0"/>
        <v>107.41337602276768</v>
      </c>
      <c r="E8" s="17"/>
    </row>
    <row r="9" spans="1:5" ht="15" customHeight="1">
      <c r="A9" s="26" t="s">
        <v>8</v>
      </c>
      <c r="B9" s="32">
        <v>82611</v>
      </c>
      <c r="C9" s="32">
        <v>86145.2</v>
      </c>
      <c r="D9" s="31">
        <f t="shared" si="0"/>
        <v>104.27812276815436</v>
      </c>
      <c r="E9" s="17"/>
    </row>
    <row r="10" spans="1:5" ht="15.75" customHeight="1">
      <c r="A10" s="26" t="s">
        <v>9</v>
      </c>
      <c r="B10" s="32">
        <v>57721.4</v>
      </c>
      <c r="C10" s="32">
        <v>69242</v>
      </c>
      <c r="D10" s="31">
        <f t="shared" si="0"/>
        <v>119.95897535402814</v>
      </c>
      <c r="E10" s="17"/>
    </row>
    <row r="11" spans="1:5" ht="18" customHeight="1">
      <c r="A11" s="26" t="s">
        <v>10</v>
      </c>
      <c r="B11" s="32">
        <v>14634.4</v>
      </c>
      <c r="C11" s="32">
        <v>14576.87</v>
      </c>
      <c r="D11" s="31">
        <f t="shared" si="0"/>
        <v>99.60688514732412</v>
      </c>
      <c r="E11" s="17"/>
    </row>
    <row r="12" spans="1:5" ht="28.5" customHeight="1">
      <c r="A12" s="26" t="s">
        <v>11</v>
      </c>
      <c r="B12" s="32">
        <v>0</v>
      </c>
      <c r="C12" s="32">
        <v>0.7</v>
      </c>
      <c r="D12" s="31">
        <v>100.6</v>
      </c>
      <c r="E12" s="17"/>
    </row>
    <row r="13" spans="1:5" ht="36.75" customHeight="1">
      <c r="A13" s="26" t="s">
        <v>12</v>
      </c>
      <c r="B13" s="32">
        <v>60781.3</v>
      </c>
      <c r="C13" s="32">
        <v>71117.5</v>
      </c>
      <c r="D13" s="31">
        <f>100/B13*C13</f>
        <v>117.00555927563248</v>
      </c>
      <c r="E13" s="17"/>
    </row>
    <row r="14" spans="1:5" ht="30" customHeight="1">
      <c r="A14" s="26" t="s">
        <v>13</v>
      </c>
      <c r="B14" s="32">
        <v>3465</v>
      </c>
      <c r="C14" s="32">
        <v>5095.2</v>
      </c>
      <c r="D14" s="31">
        <f>100/B14*C14</f>
        <v>147.04761904761904</v>
      </c>
      <c r="E14" s="17"/>
    </row>
    <row r="15" spans="1:5" ht="32.25" customHeight="1">
      <c r="A15" s="26" t="s">
        <v>14</v>
      </c>
      <c r="B15" s="32">
        <v>10922.9</v>
      </c>
      <c r="C15" s="32">
        <v>10103.9</v>
      </c>
      <c r="D15" s="31">
        <f>100/B15*C15</f>
        <v>92.5019912294354</v>
      </c>
      <c r="E15" s="17"/>
    </row>
    <row r="16" spans="1:5" ht="32.25" customHeight="1">
      <c r="A16" s="26" t="s">
        <v>15</v>
      </c>
      <c r="B16" s="32">
        <v>31324.9</v>
      </c>
      <c r="C16" s="32">
        <v>31715.2</v>
      </c>
      <c r="D16" s="31">
        <f>100/B16*C16</f>
        <v>101.24597365035483</v>
      </c>
      <c r="E16" s="17"/>
    </row>
    <row r="17" spans="1:5" ht="15.75" customHeight="1">
      <c r="A17" s="26" t="s">
        <v>16</v>
      </c>
      <c r="B17" s="32">
        <v>12323.6</v>
      </c>
      <c r="C17" s="32">
        <v>13765.2</v>
      </c>
      <c r="D17" s="31">
        <f>100/B17*C17</f>
        <v>111.69788048946737</v>
      </c>
      <c r="E17" s="17"/>
    </row>
    <row r="18" spans="1:5" ht="16.5" customHeight="1">
      <c r="A18" s="26" t="s">
        <v>17</v>
      </c>
      <c r="B18" s="32">
        <v>0</v>
      </c>
      <c r="C18" s="32">
        <v>803.3</v>
      </c>
      <c r="D18" s="31">
        <v>104.5</v>
      </c>
      <c r="E18" s="17"/>
    </row>
    <row r="19" spans="1:5" s="18" customFormat="1" ht="29.25" customHeight="1">
      <c r="A19" s="10" t="s">
        <v>18</v>
      </c>
      <c r="B19" s="11">
        <v>1070318.5</v>
      </c>
      <c r="C19" s="11">
        <v>1064010.1</v>
      </c>
      <c r="D19" s="11">
        <f>100/B19*C19</f>
        <v>99.4106053478474</v>
      </c>
      <c r="E19" s="17"/>
    </row>
    <row r="20" spans="1:5" ht="9.75" customHeight="1">
      <c r="A20" s="19"/>
      <c r="B20" s="20"/>
      <c r="C20" s="21"/>
      <c r="D20" s="16"/>
      <c r="E20" s="17"/>
    </row>
    <row r="21" spans="1:6" s="25" customFormat="1" ht="34.5" customHeight="1">
      <c r="A21" s="6" t="s">
        <v>19</v>
      </c>
      <c r="B21" s="22">
        <f>SUM(B22:B31)</f>
        <v>1855014.0999999999</v>
      </c>
      <c r="C21" s="23">
        <f>SUM(C22:C31)</f>
        <v>1813856.3999999997</v>
      </c>
      <c r="D21" s="24">
        <f aca="true" t="shared" si="1" ref="D21:D31">100/B21*C21</f>
        <v>97.78127292940792</v>
      </c>
      <c r="E21" s="17"/>
      <c r="F21" s="38"/>
    </row>
    <row r="22" spans="1:5" ht="15.75">
      <c r="A22" s="26" t="s">
        <v>20</v>
      </c>
      <c r="B22" s="32">
        <v>168216.5</v>
      </c>
      <c r="C22" s="39">
        <v>163002</v>
      </c>
      <c r="D22" s="31">
        <f t="shared" si="1"/>
        <v>96.90012573082902</v>
      </c>
      <c r="E22" s="17"/>
    </row>
    <row r="23" spans="1:5" ht="15.75">
      <c r="A23" s="26" t="s">
        <v>21</v>
      </c>
      <c r="B23" s="39">
        <v>14662.3</v>
      </c>
      <c r="C23" s="39">
        <v>13884.5</v>
      </c>
      <c r="D23" s="31">
        <f t="shared" si="1"/>
        <v>94.69523880973654</v>
      </c>
      <c r="E23" s="17"/>
    </row>
    <row r="24" spans="1:5" ht="15.75">
      <c r="A24" s="26" t="s">
        <v>22</v>
      </c>
      <c r="B24" s="39">
        <v>73281.5</v>
      </c>
      <c r="C24" s="39">
        <v>72114.4</v>
      </c>
      <c r="D24" s="31">
        <f t="shared" si="1"/>
        <v>98.40737430320067</v>
      </c>
      <c r="E24" s="17"/>
    </row>
    <row r="25" spans="1:5" ht="15.75">
      <c r="A25" s="26" t="s">
        <v>23</v>
      </c>
      <c r="B25" s="39">
        <v>213864.8</v>
      </c>
      <c r="C25" s="39">
        <v>206240</v>
      </c>
      <c r="D25" s="31">
        <f t="shared" si="1"/>
        <v>96.43475691184338</v>
      </c>
      <c r="E25" s="17"/>
    </row>
    <row r="26" spans="1:5" ht="15.75">
      <c r="A26" s="26" t="s">
        <v>24</v>
      </c>
      <c r="B26" s="39">
        <v>1063192.2</v>
      </c>
      <c r="C26" s="39">
        <v>1050615.4</v>
      </c>
      <c r="D26" s="31">
        <f t="shared" si="1"/>
        <v>98.817071833296</v>
      </c>
      <c r="E26" s="17"/>
    </row>
    <row r="27" spans="1:5" ht="15.75">
      <c r="A27" s="26" t="s">
        <v>25</v>
      </c>
      <c r="B27" s="39">
        <v>129535.5</v>
      </c>
      <c r="C27" s="39">
        <v>129529.2</v>
      </c>
      <c r="D27" s="31">
        <v>99.9</v>
      </c>
      <c r="E27" s="17"/>
    </row>
    <row r="28" spans="1:5" ht="15.75">
      <c r="A28" s="26" t="s">
        <v>26</v>
      </c>
      <c r="B28" s="39">
        <v>158809.6</v>
      </c>
      <c r="C28" s="39">
        <v>153269.7</v>
      </c>
      <c r="D28" s="31">
        <f t="shared" si="1"/>
        <v>96.51160886999276</v>
      </c>
      <c r="E28" s="17"/>
    </row>
    <row r="29" spans="1:5" ht="15.75" customHeight="1">
      <c r="A29" s="26" t="s">
        <v>27</v>
      </c>
      <c r="B29" s="39">
        <v>2681</v>
      </c>
      <c r="C29" s="39">
        <v>2667</v>
      </c>
      <c r="D29" s="31">
        <f t="shared" si="1"/>
        <v>99.47780678851174</v>
      </c>
      <c r="E29" s="17"/>
    </row>
    <row r="30" spans="1:5" ht="15.75">
      <c r="A30" s="26" t="s">
        <v>28</v>
      </c>
      <c r="B30" s="39">
        <v>9609</v>
      </c>
      <c r="C30" s="39">
        <v>9559.9</v>
      </c>
      <c r="D30" s="31">
        <f t="shared" si="1"/>
        <v>99.48902070975126</v>
      </c>
      <c r="E30" s="17"/>
    </row>
    <row r="31" spans="1:5" ht="15.75" customHeight="1">
      <c r="A31" s="26" t="s">
        <v>29</v>
      </c>
      <c r="B31" s="39">
        <v>21161.7</v>
      </c>
      <c r="C31" s="39">
        <v>12974.3</v>
      </c>
      <c r="D31" s="31">
        <f t="shared" si="1"/>
        <v>61.31029170624288</v>
      </c>
      <c r="E31" s="17"/>
    </row>
    <row r="32" spans="1:4" s="25" customFormat="1" ht="34.5" customHeight="1">
      <c r="A32" s="6" t="s">
        <v>30</v>
      </c>
      <c r="B32" s="22">
        <f>B5-B21</f>
        <v>-64349.69999999972</v>
      </c>
      <c r="C32" s="23">
        <f>C5-C21</f>
        <v>-2583.9199999996927</v>
      </c>
      <c r="D32" s="24"/>
    </row>
    <row r="33" ht="7.5" customHeight="1" hidden="1"/>
    <row r="34" spans="1:4" ht="30" customHeight="1">
      <c r="A34" s="54" t="s">
        <v>86</v>
      </c>
      <c r="B34" s="54"/>
      <c r="C34" s="54"/>
      <c r="D34" s="54"/>
    </row>
    <row r="35" spans="1:5" ht="67.5" customHeight="1">
      <c r="A35" s="54"/>
      <c r="B35" s="54"/>
      <c r="C35" s="54"/>
      <c r="D35" s="54"/>
      <c r="E35" s="30"/>
    </row>
    <row r="36" spans="1:5" ht="6.75" customHeight="1">
      <c r="A36" s="40"/>
      <c r="B36" s="40"/>
      <c r="C36" s="40"/>
      <c r="D36" s="40"/>
      <c r="E36" s="30"/>
    </row>
    <row r="37" spans="1:4" ht="25.5" customHeight="1">
      <c r="A37" s="42" t="s">
        <v>73</v>
      </c>
      <c r="B37" s="43"/>
      <c r="C37" s="43"/>
      <c r="D37" s="43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31">
      <selection activeCell="A8" sqref="A8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39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44</v>
      </c>
      <c r="D4" s="5" t="s">
        <v>3</v>
      </c>
    </row>
    <row r="5" spans="1:4" s="9" customFormat="1" ht="30" customHeight="1">
      <c r="A5" s="6" t="s">
        <v>4</v>
      </c>
      <c r="B5" s="7">
        <f>B6+B19</f>
        <v>1645089.3399999999</v>
      </c>
      <c r="C5" s="7">
        <f>C6+C19</f>
        <v>240436.36636000004</v>
      </c>
      <c r="D5" s="8">
        <f aca="true" t="shared" si="0" ref="D5:D11">100/B5*C5</f>
        <v>14.6153987211418</v>
      </c>
    </row>
    <row r="6" spans="1:4" s="9" customFormat="1" ht="34.5" customHeight="1">
      <c r="A6" s="10" t="s">
        <v>5</v>
      </c>
      <c r="B6" s="11">
        <f>SUM(B7:B18)</f>
        <v>656257</v>
      </c>
      <c r="C6" s="12">
        <f>SUM(C7:C18)</f>
        <v>109298.08374000002</v>
      </c>
      <c r="D6" s="13">
        <f t="shared" si="0"/>
        <v>16.654768442850898</v>
      </c>
    </row>
    <row r="7" spans="1:5" ht="21" customHeight="1">
      <c r="A7" s="14" t="s">
        <v>6</v>
      </c>
      <c r="B7" s="15">
        <v>409139.4</v>
      </c>
      <c r="C7" s="15">
        <v>66098.23734</v>
      </c>
      <c r="D7" s="16">
        <f t="shared" si="0"/>
        <v>16.15543194813308</v>
      </c>
      <c r="E7" s="17"/>
    </row>
    <row r="8" spans="1:5" ht="35.25" customHeight="1">
      <c r="A8" s="14" t="s">
        <v>7</v>
      </c>
      <c r="B8" s="15">
        <v>5622</v>
      </c>
      <c r="C8" s="15">
        <v>519.5056</v>
      </c>
      <c r="D8" s="16">
        <f t="shared" si="0"/>
        <v>9.240583422269653</v>
      </c>
      <c r="E8" s="17"/>
    </row>
    <row r="9" spans="1:5" ht="21" customHeight="1">
      <c r="A9" s="14" t="s">
        <v>8</v>
      </c>
      <c r="B9" s="15">
        <v>71411</v>
      </c>
      <c r="C9" s="15">
        <v>19835.21629</v>
      </c>
      <c r="D9" s="16">
        <f t="shared" si="0"/>
        <v>27.776135735390906</v>
      </c>
      <c r="E9" s="17"/>
    </row>
    <row r="10" spans="1:5" ht="21" customHeight="1">
      <c r="A10" s="14" t="s">
        <v>9</v>
      </c>
      <c r="B10" s="15">
        <v>56521.4</v>
      </c>
      <c r="C10" s="29">
        <v>5426.30093</v>
      </c>
      <c r="D10" s="16">
        <f t="shared" si="0"/>
        <v>9.600436171078565</v>
      </c>
      <c r="E10" s="17"/>
    </row>
    <row r="11" spans="1:5" ht="21" customHeight="1">
      <c r="A11" s="14" t="s">
        <v>10</v>
      </c>
      <c r="B11" s="15">
        <v>14634.4</v>
      </c>
      <c r="C11" s="15">
        <v>1687.5619</v>
      </c>
      <c r="D11" s="16">
        <f t="shared" si="0"/>
        <v>11.531473104466189</v>
      </c>
      <c r="E11" s="17"/>
    </row>
    <row r="12" spans="1:5" ht="0" customHeight="1" hidden="1">
      <c r="A12" s="14" t="s">
        <v>11</v>
      </c>
      <c r="B12" s="15">
        <v>0</v>
      </c>
      <c r="C12" s="15">
        <v>0</v>
      </c>
      <c r="D12" s="16"/>
      <c r="E12" s="17"/>
    </row>
    <row r="13" spans="1:5" ht="46.5" customHeight="1">
      <c r="A13" s="14" t="s">
        <v>12</v>
      </c>
      <c r="B13" s="15">
        <v>57521.2</v>
      </c>
      <c r="C13" s="15">
        <v>8684.56836</v>
      </c>
      <c r="D13" s="16">
        <f>100/B13*C13</f>
        <v>15.098030569598686</v>
      </c>
      <c r="E13" s="17"/>
    </row>
    <row r="14" spans="1:5" ht="33" customHeight="1">
      <c r="A14" s="14" t="s">
        <v>13</v>
      </c>
      <c r="B14" s="15">
        <v>3465</v>
      </c>
      <c r="C14" s="15">
        <v>1576.34845</v>
      </c>
      <c r="D14" s="16">
        <f>100/B15*C14</f>
        <v>14.92824897012169</v>
      </c>
      <c r="E14" s="17"/>
    </row>
    <row r="15" spans="1:5" ht="37.5" customHeight="1">
      <c r="A15" s="14" t="s">
        <v>14</v>
      </c>
      <c r="B15" s="15">
        <v>10559.5</v>
      </c>
      <c r="C15" s="15">
        <v>1378.86888</v>
      </c>
      <c r="D15" s="16">
        <f>100/B16*C15</f>
        <v>7.430611642218942</v>
      </c>
      <c r="E15" s="17"/>
    </row>
    <row r="16" spans="1:5" ht="36" customHeight="1">
      <c r="A16" s="14" t="s">
        <v>15</v>
      </c>
      <c r="B16" s="15">
        <v>18556.6</v>
      </c>
      <c r="C16" s="15">
        <v>2691.42036</v>
      </c>
      <c r="D16" s="16">
        <f>100/B16*C16</f>
        <v>14.503844238707524</v>
      </c>
      <c r="E16" s="17"/>
    </row>
    <row r="17" spans="1:5" ht="27" customHeight="1">
      <c r="A17" s="14" t="s">
        <v>16</v>
      </c>
      <c r="B17" s="15">
        <v>8826.5</v>
      </c>
      <c r="C17" s="15">
        <v>1361.10406</v>
      </c>
      <c r="D17" s="16">
        <f>100/B17*C17</f>
        <v>15.420654393021014</v>
      </c>
      <c r="E17" s="17"/>
    </row>
    <row r="18" spans="1:5" ht="22.5" customHeight="1">
      <c r="A18" s="14" t="s">
        <v>17</v>
      </c>
      <c r="B18" s="15">
        <v>0</v>
      </c>
      <c r="C18" s="15">
        <v>38.95157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988832.34</v>
      </c>
      <c r="C19" s="11">
        <v>131138.28262</v>
      </c>
      <c r="D19" s="11">
        <f>100/B19*C19</f>
        <v>13.261933020920413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1801147.04</v>
      </c>
      <c r="C21" s="23">
        <f>SUM(C22:C31)</f>
        <v>243782.32857999997</v>
      </c>
      <c r="D21" s="24">
        <f aca="true" t="shared" si="1" ref="D21:D31">100/B21*C21</f>
        <v>13.534837698758896</v>
      </c>
      <c r="E21" s="17"/>
    </row>
    <row r="22" spans="1:5" ht="15.75">
      <c r="A22" s="26" t="s">
        <v>20</v>
      </c>
      <c r="B22" s="15">
        <v>200111.4</v>
      </c>
      <c r="C22" s="15">
        <v>20539.97297</v>
      </c>
      <c r="D22" s="16">
        <f t="shared" si="1"/>
        <v>10.264269287007137</v>
      </c>
      <c r="E22" s="17"/>
    </row>
    <row r="23" spans="1:5" ht="15.75">
      <c r="A23" s="26" t="s">
        <v>21</v>
      </c>
      <c r="B23" s="15">
        <v>14509.2</v>
      </c>
      <c r="C23" s="15">
        <v>2511.91993</v>
      </c>
      <c r="D23" s="16">
        <f t="shared" si="1"/>
        <v>17.31260117718413</v>
      </c>
      <c r="E23" s="17"/>
    </row>
    <row r="24" spans="1:5" ht="15.75">
      <c r="A24" s="26" t="s">
        <v>22</v>
      </c>
      <c r="B24" s="15">
        <v>70950.9</v>
      </c>
      <c r="C24" s="15">
        <v>1010.71854</v>
      </c>
      <c r="D24" s="16">
        <f t="shared" si="1"/>
        <v>1.424532373796527</v>
      </c>
      <c r="E24" s="17"/>
    </row>
    <row r="25" spans="1:5" ht="15.75">
      <c r="A25" s="26" t="s">
        <v>23</v>
      </c>
      <c r="B25" s="15">
        <v>191287.1</v>
      </c>
      <c r="C25" s="15">
        <v>24343.93923</v>
      </c>
      <c r="D25" s="16">
        <f t="shared" si="1"/>
        <v>12.726388360741522</v>
      </c>
      <c r="E25" s="17"/>
    </row>
    <row r="26" spans="1:5" ht="15.75">
      <c r="A26" s="26" t="s">
        <v>24</v>
      </c>
      <c r="B26" s="15">
        <v>1021378</v>
      </c>
      <c r="C26" s="15">
        <v>153552.69264</v>
      </c>
      <c r="D26" s="16">
        <f t="shared" si="1"/>
        <v>15.0338750824866</v>
      </c>
      <c r="E26" s="17"/>
    </row>
    <row r="27" spans="1:5" ht="15.75">
      <c r="A27" s="26" t="s">
        <v>25</v>
      </c>
      <c r="B27" s="15">
        <v>106249.44</v>
      </c>
      <c r="C27" s="15">
        <v>16382.75</v>
      </c>
      <c r="D27" s="16">
        <f t="shared" si="1"/>
        <v>15.419140091467776</v>
      </c>
      <c r="E27" s="17"/>
    </row>
    <row r="28" spans="1:5" ht="15.75">
      <c r="A28" s="26" t="s">
        <v>26</v>
      </c>
      <c r="B28" s="15">
        <v>152155.4</v>
      </c>
      <c r="C28" s="15">
        <v>19840.22056</v>
      </c>
      <c r="D28" s="16">
        <f t="shared" si="1"/>
        <v>13.039445566834962</v>
      </c>
      <c r="E28" s="17"/>
    </row>
    <row r="29" spans="1:5" ht="15.75" customHeight="1">
      <c r="A29" s="26" t="s">
        <v>27</v>
      </c>
      <c r="B29" s="15">
        <v>4766</v>
      </c>
      <c r="C29" s="15">
        <v>933.6</v>
      </c>
      <c r="D29" s="16">
        <f t="shared" si="1"/>
        <v>19.588753671842216</v>
      </c>
      <c r="E29" s="17"/>
    </row>
    <row r="30" spans="1:5" ht="15.75">
      <c r="A30" s="26" t="s">
        <v>28</v>
      </c>
      <c r="B30" s="15">
        <v>8306.3</v>
      </c>
      <c r="C30" s="15">
        <v>2206</v>
      </c>
      <c r="D30" s="16">
        <f t="shared" si="1"/>
        <v>26.558154653696594</v>
      </c>
      <c r="E30" s="17"/>
    </row>
    <row r="31" spans="1:5" ht="15.75" customHeight="1">
      <c r="A31" s="26" t="s">
        <v>29</v>
      </c>
      <c r="B31" s="15">
        <v>31433.3</v>
      </c>
      <c r="C31" s="15">
        <v>2460.51471</v>
      </c>
      <c r="D31" s="16">
        <f t="shared" si="1"/>
        <v>7.827732722940321</v>
      </c>
      <c r="E31" s="17"/>
    </row>
    <row r="32" spans="1:4" s="25" customFormat="1" ht="34.5" customHeight="1">
      <c r="A32" s="6" t="s">
        <v>30</v>
      </c>
      <c r="B32" s="22">
        <f>B5-B21</f>
        <v>-156057.7000000002</v>
      </c>
      <c r="C32" s="23">
        <f>C5-C21</f>
        <v>-3345.9622199999285</v>
      </c>
      <c r="D32" s="24"/>
    </row>
    <row r="34" spans="1:4" ht="49.5" customHeight="1">
      <c r="A34" s="41" t="s">
        <v>40</v>
      </c>
      <c r="B34" s="41"/>
      <c r="C34" s="41"/>
      <c r="D34" s="41"/>
    </row>
    <row r="35" spans="1:4" ht="22.5" customHeight="1">
      <c r="A35" s="41" t="s">
        <v>41</v>
      </c>
      <c r="B35" s="41"/>
      <c r="C35" s="41"/>
      <c r="D35" s="41"/>
    </row>
    <row r="36" spans="1:4" ht="42" customHeight="1">
      <c r="A36" s="41" t="s">
        <v>42</v>
      </c>
      <c r="B36" s="41"/>
      <c r="C36" s="41"/>
      <c r="D36" s="41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8" sqref="A8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45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49</v>
      </c>
      <c r="D4" s="5" t="s">
        <v>3</v>
      </c>
    </row>
    <row r="5" spans="1:4" s="9" customFormat="1" ht="30" customHeight="1">
      <c r="A5" s="6" t="s">
        <v>4</v>
      </c>
      <c r="B5" s="7">
        <f>B6+B19</f>
        <v>1646515.1400000001</v>
      </c>
      <c r="C5" s="7">
        <f>C6+C19</f>
        <v>389516.39107</v>
      </c>
      <c r="D5" s="8">
        <f aca="true" t="shared" si="0" ref="D5:D11">100/B5*C5</f>
        <v>23.657018487543333</v>
      </c>
    </row>
    <row r="6" spans="1:4" s="9" customFormat="1" ht="34.5" customHeight="1">
      <c r="A6" s="10" t="s">
        <v>5</v>
      </c>
      <c r="B6" s="11">
        <f>SUM(B7:B18)</f>
        <v>656266.3</v>
      </c>
      <c r="C6" s="12">
        <f>SUM(C7:C18)</f>
        <v>165201.63392</v>
      </c>
      <c r="D6" s="13">
        <f t="shared" si="0"/>
        <v>25.17295706331408</v>
      </c>
    </row>
    <row r="7" spans="1:5" ht="21" customHeight="1">
      <c r="A7" s="14" t="s">
        <v>6</v>
      </c>
      <c r="B7" s="15">
        <v>409139.4</v>
      </c>
      <c r="C7" s="15">
        <v>103538.92024</v>
      </c>
      <c r="D7" s="16">
        <f t="shared" si="0"/>
        <v>25.30651417096471</v>
      </c>
      <c r="E7" s="17"/>
    </row>
    <row r="8" spans="1:5" ht="35.25" customHeight="1">
      <c r="A8" s="14" t="s">
        <v>7</v>
      </c>
      <c r="B8" s="15">
        <v>5622</v>
      </c>
      <c r="C8" s="15">
        <v>1411.87584</v>
      </c>
      <c r="D8" s="16">
        <f t="shared" si="0"/>
        <v>25.113408751334042</v>
      </c>
      <c r="E8" s="17"/>
    </row>
    <row r="9" spans="1:5" ht="21" customHeight="1">
      <c r="A9" s="14" t="s">
        <v>8</v>
      </c>
      <c r="B9" s="15">
        <v>71411</v>
      </c>
      <c r="C9" s="15">
        <v>20886.27537</v>
      </c>
      <c r="D9" s="16">
        <f t="shared" si="0"/>
        <v>29.247980521208216</v>
      </c>
      <c r="E9" s="17"/>
    </row>
    <row r="10" spans="1:5" ht="21" customHeight="1">
      <c r="A10" s="14" t="s">
        <v>9</v>
      </c>
      <c r="B10" s="15">
        <v>56521.4</v>
      </c>
      <c r="C10" s="29">
        <v>11122.86807</v>
      </c>
      <c r="D10" s="16">
        <f t="shared" si="0"/>
        <v>19.679038505769494</v>
      </c>
      <c r="E10" s="17"/>
    </row>
    <row r="11" spans="1:5" ht="21" customHeight="1">
      <c r="A11" s="14" t="s">
        <v>10</v>
      </c>
      <c r="B11" s="15">
        <v>14634.4</v>
      </c>
      <c r="C11" s="15">
        <v>3027.17274</v>
      </c>
      <c r="D11" s="16">
        <f t="shared" si="0"/>
        <v>20.685321844421363</v>
      </c>
      <c r="E11" s="17"/>
    </row>
    <row r="12" spans="1:5" ht="0" customHeight="1" hidden="1">
      <c r="A12" s="14" t="s">
        <v>11</v>
      </c>
      <c r="B12" s="15">
        <v>0</v>
      </c>
      <c r="C12" s="15">
        <v>0</v>
      </c>
      <c r="D12" s="16"/>
      <c r="E12" s="17"/>
    </row>
    <row r="13" spans="1:5" ht="46.5" customHeight="1">
      <c r="A13" s="14" t="s">
        <v>12</v>
      </c>
      <c r="B13" s="15">
        <v>57521.2</v>
      </c>
      <c r="C13" s="15">
        <v>12857.94507</v>
      </c>
      <c r="D13" s="16">
        <f>100/B13*C13</f>
        <v>22.35340199787209</v>
      </c>
      <c r="E13" s="17"/>
    </row>
    <row r="14" spans="1:5" ht="33" customHeight="1">
      <c r="A14" s="14" t="s">
        <v>13</v>
      </c>
      <c r="B14" s="15">
        <v>3465</v>
      </c>
      <c r="C14" s="15">
        <v>2385.6409</v>
      </c>
      <c r="D14" s="16">
        <f>100/B15*C14</f>
        <v>22.572485996518054</v>
      </c>
      <c r="E14" s="17"/>
    </row>
    <row r="15" spans="1:5" ht="37.5" customHeight="1">
      <c r="A15" s="14" t="s">
        <v>14</v>
      </c>
      <c r="B15" s="15">
        <v>10568.8</v>
      </c>
      <c r="C15" s="15">
        <v>2387.99842</v>
      </c>
      <c r="D15" s="16">
        <f>100/B16*C15</f>
        <v>12.868728215298061</v>
      </c>
      <c r="E15" s="17"/>
    </row>
    <row r="16" spans="1:5" ht="36" customHeight="1">
      <c r="A16" s="14" t="s">
        <v>15</v>
      </c>
      <c r="B16" s="15">
        <v>18556.6</v>
      </c>
      <c r="C16" s="15">
        <v>4862.82982</v>
      </c>
      <c r="D16" s="16">
        <f>100/B16*C16</f>
        <v>26.205392259357858</v>
      </c>
      <c r="E16" s="17"/>
    </row>
    <row r="17" spans="1:5" ht="27" customHeight="1">
      <c r="A17" s="14" t="s">
        <v>16</v>
      </c>
      <c r="B17" s="15">
        <v>8826.5</v>
      </c>
      <c r="C17" s="15">
        <v>2685.39463</v>
      </c>
      <c r="D17" s="16">
        <f>100/B17*C17</f>
        <v>30.424229649351382</v>
      </c>
      <c r="E17" s="17"/>
    </row>
    <row r="18" spans="1:5" ht="22.5" customHeight="1">
      <c r="A18" s="14" t="s">
        <v>17</v>
      </c>
      <c r="B18" s="15">
        <v>0</v>
      </c>
      <c r="C18" s="15">
        <v>34.71282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990248.84</v>
      </c>
      <c r="C19" s="11">
        <v>224314.75715</v>
      </c>
      <c r="D19" s="11">
        <f>100/B19*C19</f>
        <v>22.652362526372663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1802572.84</v>
      </c>
      <c r="C21" s="23">
        <f>SUM(C22:C31)</f>
        <v>394394.32729</v>
      </c>
      <c r="D21" s="24">
        <f aca="true" t="shared" si="1" ref="D21:D31">100/B21*C21</f>
        <v>21.87952234374063</v>
      </c>
      <c r="E21" s="17"/>
    </row>
    <row r="22" spans="1:5" ht="15.75">
      <c r="A22" s="26" t="s">
        <v>20</v>
      </c>
      <c r="B22" s="15">
        <v>200111.4</v>
      </c>
      <c r="C22" s="15">
        <v>32050.18797</v>
      </c>
      <c r="D22" s="16">
        <f t="shared" si="1"/>
        <v>16.016172976652005</v>
      </c>
      <c r="E22" s="17"/>
    </row>
    <row r="23" spans="1:5" ht="15.75">
      <c r="A23" s="26" t="s">
        <v>21</v>
      </c>
      <c r="B23" s="15">
        <v>14509.2</v>
      </c>
      <c r="C23" s="15">
        <v>3715.74492</v>
      </c>
      <c r="D23" s="16">
        <f t="shared" si="1"/>
        <v>25.60957819866016</v>
      </c>
      <c r="E23" s="17"/>
    </row>
    <row r="24" spans="1:5" ht="15.75">
      <c r="A24" s="26" t="s">
        <v>22</v>
      </c>
      <c r="B24" s="15">
        <v>70950.9</v>
      </c>
      <c r="C24" s="15">
        <v>3610.99664</v>
      </c>
      <c r="D24" s="16">
        <f t="shared" si="1"/>
        <v>5.089430352539574</v>
      </c>
      <c r="E24" s="17"/>
    </row>
    <row r="25" spans="1:5" ht="15.75">
      <c r="A25" s="26" t="s">
        <v>23</v>
      </c>
      <c r="B25" s="15">
        <v>191287.1</v>
      </c>
      <c r="C25" s="15">
        <v>36932.40368</v>
      </c>
      <c r="D25" s="16">
        <f t="shared" si="1"/>
        <v>19.307315380911728</v>
      </c>
      <c r="E25" s="17"/>
    </row>
    <row r="26" spans="1:5" ht="15.75">
      <c r="A26" s="26" t="s">
        <v>24</v>
      </c>
      <c r="B26" s="15">
        <v>1023291.9</v>
      </c>
      <c r="C26" s="15">
        <v>242989.71862</v>
      </c>
      <c r="D26" s="16">
        <f t="shared" si="1"/>
        <v>23.745885081275443</v>
      </c>
      <c r="E26" s="17"/>
    </row>
    <row r="27" spans="1:5" ht="15.75">
      <c r="A27" s="26" t="s">
        <v>25</v>
      </c>
      <c r="B27" s="15">
        <v>106249.44</v>
      </c>
      <c r="C27" s="15">
        <v>24850.58829</v>
      </c>
      <c r="D27" s="16">
        <f t="shared" si="1"/>
        <v>23.388912252149282</v>
      </c>
      <c r="E27" s="17"/>
    </row>
    <row r="28" spans="1:5" ht="15.75">
      <c r="A28" s="26" t="s">
        <v>26</v>
      </c>
      <c r="B28" s="15">
        <v>151667.3</v>
      </c>
      <c r="C28" s="15">
        <v>42690.45457</v>
      </c>
      <c r="D28" s="16">
        <f t="shared" si="1"/>
        <v>28.147434924997018</v>
      </c>
      <c r="E28" s="17"/>
    </row>
    <row r="29" spans="1:5" ht="15.75" customHeight="1">
      <c r="A29" s="26" t="s">
        <v>27</v>
      </c>
      <c r="B29" s="15">
        <v>4766</v>
      </c>
      <c r="C29" s="15">
        <v>1267.6</v>
      </c>
      <c r="D29" s="16">
        <f t="shared" si="1"/>
        <v>26.59672681493915</v>
      </c>
      <c r="E29" s="17"/>
    </row>
    <row r="30" spans="1:5" ht="15.75">
      <c r="A30" s="26" t="s">
        <v>28</v>
      </c>
      <c r="B30" s="15">
        <v>8306.3</v>
      </c>
      <c r="C30" s="15">
        <v>2809</v>
      </c>
      <c r="D30" s="16">
        <f t="shared" si="1"/>
        <v>33.81770463383216</v>
      </c>
      <c r="E30" s="17"/>
    </row>
    <row r="31" spans="1:5" ht="15.75" customHeight="1">
      <c r="A31" s="26" t="s">
        <v>29</v>
      </c>
      <c r="B31" s="15">
        <v>31433.3</v>
      </c>
      <c r="C31" s="15">
        <v>3477.6326</v>
      </c>
      <c r="D31" s="16">
        <f t="shared" si="1"/>
        <v>11.063530077974631</v>
      </c>
      <c r="E31" s="17"/>
    </row>
    <row r="32" spans="1:4" s="25" customFormat="1" ht="34.5" customHeight="1">
      <c r="A32" s="6" t="s">
        <v>30</v>
      </c>
      <c r="B32" s="22">
        <f>B5-B21</f>
        <v>-156057.69999999995</v>
      </c>
      <c r="C32" s="23">
        <f>C5-C21</f>
        <v>-4877.936219999974</v>
      </c>
      <c r="D32" s="24"/>
    </row>
    <row r="34" spans="1:4" ht="49.5" customHeight="1">
      <c r="A34" s="41" t="s">
        <v>46</v>
      </c>
      <c r="B34" s="41"/>
      <c r="C34" s="41"/>
      <c r="D34" s="41"/>
    </row>
    <row r="35" spans="1:4" ht="22.5" customHeight="1">
      <c r="A35" s="41" t="s">
        <v>47</v>
      </c>
      <c r="B35" s="41"/>
      <c r="C35" s="41"/>
      <c r="D35" s="41"/>
    </row>
    <row r="36" spans="1:4" ht="42" customHeight="1">
      <c r="A36" s="41" t="s">
        <v>48</v>
      </c>
      <c r="B36" s="41"/>
      <c r="C36" s="41"/>
      <c r="D36" s="41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28">
      <selection activeCell="A41" sqref="A41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50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51</v>
      </c>
      <c r="D4" s="5" t="s">
        <v>3</v>
      </c>
    </row>
    <row r="5" spans="1:4" s="9" customFormat="1" ht="30" customHeight="1">
      <c r="A5" s="6" t="s">
        <v>4</v>
      </c>
      <c r="B5" s="7">
        <f>B6+B19</f>
        <v>1669831.333</v>
      </c>
      <c r="C5" s="7">
        <f>C6+C19</f>
        <v>544669.65508</v>
      </c>
      <c r="D5" s="8">
        <f aca="true" t="shared" si="0" ref="D5:D11">100/B5*C5</f>
        <v>32.61824379001517</v>
      </c>
    </row>
    <row r="6" spans="1:4" s="9" customFormat="1" ht="34.5" customHeight="1">
      <c r="A6" s="10" t="s">
        <v>5</v>
      </c>
      <c r="B6" s="11">
        <f>SUM(B7:B18)</f>
        <v>656270.1</v>
      </c>
      <c r="C6" s="12">
        <f>SUM(C7:C18)</f>
        <v>235838.20512000003</v>
      </c>
      <c r="D6" s="13">
        <f t="shared" si="0"/>
        <v>35.936149631074166</v>
      </c>
    </row>
    <row r="7" spans="1:5" ht="21" customHeight="1">
      <c r="A7" s="14" t="s">
        <v>6</v>
      </c>
      <c r="B7" s="15">
        <v>409139.4</v>
      </c>
      <c r="C7" s="15">
        <v>140124.81701</v>
      </c>
      <c r="D7" s="16">
        <f t="shared" si="0"/>
        <v>34.2486734374641</v>
      </c>
      <c r="E7" s="17"/>
    </row>
    <row r="8" spans="1:5" ht="35.25" customHeight="1">
      <c r="A8" s="14" t="s">
        <v>7</v>
      </c>
      <c r="B8" s="15">
        <v>5622</v>
      </c>
      <c r="C8" s="15">
        <v>1889.73641</v>
      </c>
      <c r="D8" s="16">
        <f t="shared" si="0"/>
        <v>33.61324101743151</v>
      </c>
      <c r="E8" s="17"/>
    </row>
    <row r="9" spans="1:5" ht="21" customHeight="1">
      <c r="A9" s="14" t="s">
        <v>8</v>
      </c>
      <c r="B9" s="15">
        <v>71411</v>
      </c>
      <c r="C9" s="15">
        <v>39084.55971</v>
      </c>
      <c r="D9" s="16">
        <f t="shared" si="0"/>
        <v>54.73184762851662</v>
      </c>
      <c r="E9" s="17"/>
    </row>
    <row r="10" spans="1:5" ht="21" customHeight="1">
      <c r="A10" s="14" t="s">
        <v>9</v>
      </c>
      <c r="B10" s="15">
        <v>56521.4</v>
      </c>
      <c r="C10" s="29">
        <v>14846.32563</v>
      </c>
      <c r="D10" s="16">
        <f t="shared" si="0"/>
        <v>26.266733715017672</v>
      </c>
      <c r="E10" s="17"/>
    </row>
    <row r="11" spans="1:5" ht="21" customHeight="1">
      <c r="A11" s="14" t="s">
        <v>10</v>
      </c>
      <c r="B11" s="15">
        <v>14634.4</v>
      </c>
      <c r="C11" s="15">
        <v>4301.17163</v>
      </c>
      <c r="D11" s="16">
        <f t="shared" si="0"/>
        <v>29.3908300306128</v>
      </c>
      <c r="E11" s="17"/>
    </row>
    <row r="12" spans="1:5" ht="0" customHeight="1" hidden="1">
      <c r="A12" s="14" t="s">
        <v>11</v>
      </c>
      <c r="B12" s="15">
        <v>0</v>
      </c>
      <c r="C12" s="15">
        <v>0</v>
      </c>
      <c r="D12" s="16"/>
      <c r="E12" s="17"/>
    </row>
    <row r="13" spans="1:5" ht="46.5" customHeight="1">
      <c r="A13" s="14" t="s">
        <v>12</v>
      </c>
      <c r="B13" s="15">
        <v>57521.2</v>
      </c>
      <c r="C13" s="15">
        <v>18475.9853</v>
      </c>
      <c r="D13" s="16">
        <f>100/B13*C13</f>
        <v>32.12030573075666</v>
      </c>
      <c r="E13" s="17"/>
    </row>
    <row r="14" spans="1:5" ht="33" customHeight="1">
      <c r="A14" s="14" t="s">
        <v>13</v>
      </c>
      <c r="B14" s="15">
        <v>3465</v>
      </c>
      <c r="C14" s="15">
        <v>3953.60654</v>
      </c>
      <c r="D14" s="16">
        <f>100/B15*C14</f>
        <v>37.39483703157218</v>
      </c>
      <c r="E14" s="17"/>
    </row>
    <row r="15" spans="1:5" ht="37.5" customHeight="1">
      <c r="A15" s="14" t="s">
        <v>14</v>
      </c>
      <c r="B15" s="15">
        <v>10572.6</v>
      </c>
      <c r="C15" s="15">
        <v>3392.60157</v>
      </c>
      <c r="D15" s="16">
        <f>100/B16*C15</f>
        <v>18.282452442796632</v>
      </c>
      <c r="E15" s="17"/>
    </row>
    <row r="16" spans="1:5" ht="36" customHeight="1">
      <c r="A16" s="14" t="s">
        <v>15</v>
      </c>
      <c r="B16" s="15">
        <v>18556.6</v>
      </c>
      <c r="C16" s="15">
        <v>6076.4834</v>
      </c>
      <c r="D16" s="16">
        <f>100/B16*C16</f>
        <v>32.74567215977065</v>
      </c>
      <c r="E16" s="17"/>
    </row>
    <row r="17" spans="1:5" ht="27" customHeight="1">
      <c r="A17" s="14" t="s">
        <v>16</v>
      </c>
      <c r="B17" s="15">
        <v>8826.5</v>
      </c>
      <c r="C17" s="15">
        <v>3679.08549</v>
      </c>
      <c r="D17" s="16">
        <f>100/B17*C17</f>
        <v>41.68226918937291</v>
      </c>
      <c r="E17" s="17"/>
    </row>
    <row r="18" spans="1:5" ht="22.5" customHeight="1">
      <c r="A18" s="14" t="s">
        <v>17</v>
      </c>
      <c r="B18" s="15">
        <v>0</v>
      </c>
      <c r="C18" s="15">
        <v>13.83243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1013561.233</v>
      </c>
      <c r="C19" s="11">
        <v>308831.44996</v>
      </c>
      <c r="D19" s="11">
        <f>100/B19*C19</f>
        <v>30.46993510652553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1825889.033</v>
      </c>
      <c r="C21" s="23">
        <f>SUM(C22:C31)</f>
        <v>557129.97084</v>
      </c>
      <c r="D21" s="24">
        <f aca="true" t="shared" si="1" ref="D21:D31">100/B21*C21</f>
        <v>30.512805585157373</v>
      </c>
      <c r="E21" s="17"/>
    </row>
    <row r="22" spans="1:5" ht="15.75">
      <c r="A22" s="26" t="s">
        <v>20</v>
      </c>
      <c r="B22" s="15">
        <v>202567.3</v>
      </c>
      <c r="C22" s="15">
        <v>44560.40431</v>
      </c>
      <c r="D22" s="16">
        <f t="shared" si="1"/>
        <v>21.9978270480971</v>
      </c>
      <c r="E22" s="17"/>
    </row>
    <row r="23" spans="1:5" ht="15.75">
      <c r="A23" s="26" t="s">
        <v>21</v>
      </c>
      <c r="B23" s="15">
        <v>14509.2</v>
      </c>
      <c r="C23" s="15">
        <v>4718.63526</v>
      </c>
      <c r="D23" s="16">
        <f t="shared" si="1"/>
        <v>32.52167769415267</v>
      </c>
      <c r="E23" s="17"/>
    </row>
    <row r="24" spans="1:5" ht="15.75">
      <c r="A24" s="26" t="s">
        <v>22</v>
      </c>
      <c r="B24" s="15">
        <v>70950.9</v>
      </c>
      <c r="C24" s="15">
        <v>4585.9497</v>
      </c>
      <c r="D24" s="16">
        <f t="shared" si="1"/>
        <v>6.463553950689844</v>
      </c>
      <c r="E24" s="17"/>
    </row>
    <row r="25" spans="1:5" ht="15.75">
      <c r="A25" s="26" t="s">
        <v>23</v>
      </c>
      <c r="B25" s="15">
        <v>211445.165</v>
      </c>
      <c r="C25" s="15">
        <v>55542.75673</v>
      </c>
      <c r="D25" s="16">
        <f t="shared" si="1"/>
        <v>26.268161170769734</v>
      </c>
      <c r="E25" s="17"/>
    </row>
    <row r="26" spans="1:5" ht="15.75">
      <c r="A26" s="26" t="s">
        <v>24</v>
      </c>
      <c r="B26" s="15">
        <v>1025062.7</v>
      </c>
      <c r="C26" s="15">
        <v>345298.34422</v>
      </c>
      <c r="D26" s="16">
        <f t="shared" si="1"/>
        <v>33.68558276679076</v>
      </c>
      <c r="E26" s="17"/>
    </row>
    <row r="27" spans="1:5" ht="15.75">
      <c r="A27" s="26" t="s">
        <v>25</v>
      </c>
      <c r="B27" s="15">
        <v>107435.987</v>
      </c>
      <c r="C27" s="15">
        <v>36022.72829</v>
      </c>
      <c r="D27" s="16">
        <f t="shared" si="1"/>
        <v>33.52948048031615</v>
      </c>
      <c r="E27" s="17"/>
    </row>
    <row r="28" spans="1:5" ht="15.75">
      <c r="A28" s="26" t="s">
        <v>26</v>
      </c>
      <c r="B28" s="15">
        <v>153131.881</v>
      </c>
      <c r="C28" s="15">
        <v>57000.68288</v>
      </c>
      <c r="D28" s="16">
        <f t="shared" si="1"/>
        <v>37.223263051278</v>
      </c>
      <c r="E28" s="17"/>
    </row>
    <row r="29" spans="1:5" ht="15.75" customHeight="1">
      <c r="A29" s="26" t="s">
        <v>27</v>
      </c>
      <c r="B29" s="15">
        <v>4766</v>
      </c>
      <c r="C29" s="15">
        <v>1509.6</v>
      </c>
      <c r="D29" s="16">
        <f t="shared" si="1"/>
        <v>31.67436005035669</v>
      </c>
      <c r="E29" s="17"/>
    </row>
    <row r="30" spans="1:5" ht="15.75">
      <c r="A30" s="26" t="s">
        <v>28</v>
      </c>
      <c r="B30" s="15">
        <v>9609</v>
      </c>
      <c r="C30" s="15">
        <v>3412</v>
      </c>
      <c r="D30" s="16">
        <f t="shared" si="1"/>
        <v>35.50837756270163</v>
      </c>
      <c r="E30" s="17"/>
    </row>
    <row r="31" spans="1:5" ht="15.75" customHeight="1">
      <c r="A31" s="26" t="s">
        <v>29</v>
      </c>
      <c r="B31" s="15">
        <v>26410.9</v>
      </c>
      <c r="C31" s="15">
        <v>4478.86945</v>
      </c>
      <c r="D31" s="16">
        <f t="shared" si="1"/>
        <v>16.958412814406174</v>
      </c>
      <c r="E31" s="17"/>
    </row>
    <row r="32" spans="1:4" s="25" customFormat="1" ht="34.5" customHeight="1">
      <c r="A32" s="6" t="s">
        <v>30</v>
      </c>
      <c r="B32" s="22">
        <f>B5-B21</f>
        <v>-156057.69999999995</v>
      </c>
      <c r="C32" s="23">
        <f>C5-C21</f>
        <v>-12460.31575999991</v>
      </c>
      <c r="D32" s="24"/>
    </row>
    <row r="33" ht="7.5" customHeight="1"/>
    <row r="34" spans="1:4" ht="38.25" customHeight="1">
      <c r="A34" s="41" t="s">
        <v>52</v>
      </c>
      <c r="B34" s="41"/>
      <c r="C34" s="41"/>
      <c r="D34" s="41"/>
    </row>
    <row r="35" spans="1:4" ht="22.5" customHeight="1">
      <c r="A35" s="41" t="s">
        <v>53</v>
      </c>
      <c r="B35" s="41"/>
      <c r="C35" s="41"/>
      <c r="D35" s="41"/>
    </row>
    <row r="36" spans="1:5" ht="61.5" customHeight="1">
      <c r="A36" s="50" t="s">
        <v>54</v>
      </c>
      <c r="B36" s="50"/>
      <c r="C36" s="50"/>
      <c r="D36" s="50"/>
      <c r="E36" s="30" t="s">
        <v>55</v>
      </c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7" sqref="A7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56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51</v>
      </c>
      <c r="D4" s="5" t="s">
        <v>3</v>
      </c>
    </row>
    <row r="5" spans="1:4" s="9" customFormat="1" ht="30" customHeight="1">
      <c r="A5" s="6" t="s">
        <v>4</v>
      </c>
      <c r="B5" s="7">
        <f>B6+B19</f>
        <v>1672899.4783</v>
      </c>
      <c r="C5" s="7">
        <f>C6+C19</f>
        <v>708762.12305</v>
      </c>
      <c r="D5" s="8">
        <f aca="true" t="shared" si="0" ref="D5:D11">100/B5*C5</f>
        <v>42.36728699146011</v>
      </c>
    </row>
    <row r="6" spans="1:4" s="9" customFormat="1" ht="34.5" customHeight="1">
      <c r="A6" s="10" t="s">
        <v>5</v>
      </c>
      <c r="B6" s="11">
        <f>SUM(B7:B18)</f>
        <v>656620.4</v>
      </c>
      <c r="C6" s="12">
        <f>SUM(C7:C18)</f>
        <v>282248.71550000005</v>
      </c>
      <c r="D6" s="13">
        <f t="shared" si="0"/>
        <v>42.98506648590267</v>
      </c>
    </row>
    <row r="7" spans="1:5" ht="21" customHeight="1">
      <c r="A7" s="14" t="s">
        <v>6</v>
      </c>
      <c r="B7" s="15">
        <v>409139.4</v>
      </c>
      <c r="C7" s="15">
        <v>174621.28114</v>
      </c>
      <c r="D7" s="16">
        <f t="shared" si="0"/>
        <v>42.68014303682314</v>
      </c>
      <c r="E7" s="17"/>
    </row>
    <row r="8" spans="1:5" ht="35.25" customHeight="1">
      <c r="A8" s="14" t="s">
        <v>7</v>
      </c>
      <c r="B8" s="15">
        <v>5622</v>
      </c>
      <c r="C8" s="15">
        <v>2360.89578</v>
      </c>
      <c r="D8" s="16">
        <f t="shared" si="0"/>
        <v>41.993877267876194</v>
      </c>
      <c r="E8" s="17"/>
    </row>
    <row r="9" spans="1:5" ht="21" customHeight="1">
      <c r="A9" s="14" t="s">
        <v>8</v>
      </c>
      <c r="B9" s="15">
        <v>71411</v>
      </c>
      <c r="C9" s="15">
        <v>40641.71529</v>
      </c>
      <c r="D9" s="16">
        <f t="shared" si="0"/>
        <v>56.91240185685679</v>
      </c>
      <c r="E9" s="17"/>
    </row>
    <row r="10" spans="1:5" ht="21" customHeight="1">
      <c r="A10" s="14" t="s">
        <v>9</v>
      </c>
      <c r="B10" s="15">
        <v>56521.4</v>
      </c>
      <c r="C10" s="29">
        <v>16518.05918</v>
      </c>
      <c r="D10" s="16">
        <f t="shared" si="0"/>
        <v>29.224433895834142</v>
      </c>
      <c r="E10" s="17"/>
    </row>
    <row r="11" spans="1:5" ht="21" customHeight="1">
      <c r="A11" s="14" t="s">
        <v>10</v>
      </c>
      <c r="B11" s="15">
        <v>14634.4</v>
      </c>
      <c r="C11" s="15">
        <v>5497.40956</v>
      </c>
      <c r="D11" s="16">
        <f t="shared" si="0"/>
        <v>37.564980866998305</v>
      </c>
      <c r="E11" s="17"/>
    </row>
    <row r="12" spans="1:5" ht="0" customHeight="1" hidden="1">
      <c r="A12" s="14" t="s">
        <v>11</v>
      </c>
      <c r="B12" s="15">
        <v>0</v>
      </c>
      <c r="C12" s="15">
        <v>0</v>
      </c>
      <c r="D12" s="16"/>
      <c r="E12" s="17"/>
    </row>
    <row r="13" spans="1:5" ht="46.5" customHeight="1">
      <c r="A13" s="14" t="s">
        <v>12</v>
      </c>
      <c r="B13" s="15">
        <v>57521.2</v>
      </c>
      <c r="C13" s="15">
        <v>21713.57194</v>
      </c>
      <c r="D13" s="16">
        <f>100/B13*C13</f>
        <v>37.7488159843675</v>
      </c>
      <c r="E13" s="17"/>
    </row>
    <row r="14" spans="1:5" ht="33" customHeight="1">
      <c r="A14" s="14" t="s">
        <v>13</v>
      </c>
      <c r="B14" s="15">
        <v>3465</v>
      </c>
      <c r="C14" s="15">
        <v>3953.2831</v>
      </c>
      <c r="D14" s="16">
        <f>100/B14*C14</f>
        <v>114.09186435786437</v>
      </c>
      <c r="E14" s="17"/>
    </row>
    <row r="15" spans="1:5" ht="37.5" customHeight="1">
      <c r="A15" s="14" t="s">
        <v>14</v>
      </c>
      <c r="B15" s="15">
        <v>10922.9</v>
      </c>
      <c r="C15" s="15">
        <v>4644.12216</v>
      </c>
      <c r="D15" s="16">
        <f>100/B16*C15</f>
        <v>25.026794563659294</v>
      </c>
      <c r="E15" s="17"/>
    </row>
    <row r="16" spans="1:5" ht="36" customHeight="1">
      <c r="A16" s="14" t="s">
        <v>15</v>
      </c>
      <c r="B16" s="15">
        <v>18556.6</v>
      </c>
      <c r="C16" s="15">
        <v>7460.50229</v>
      </c>
      <c r="D16" s="16">
        <f>100/B16*C16</f>
        <v>40.204036784755836</v>
      </c>
      <c r="E16" s="17"/>
    </row>
    <row r="17" spans="1:5" ht="27" customHeight="1">
      <c r="A17" s="14" t="s">
        <v>16</v>
      </c>
      <c r="B17" s="15">
        <v>8826.5</v>
      </c>
      <c r="C17" s="15">
        <v>4807.79275</v>
      </c>
      <c r="D17" s="16">
        <f>100/B17*C17</f>
        <v>54.46997960686568</v>
      </c>
      <c r="E17" s="17"/>
    </row>
    <row r="18" spans="1:5" ht="22.5" customHeight="1">
      <c r="A18" s="14" t="s">
        <v>17</v>
      </c>
      <c r="B18" s="15">
        <v>0</v>
      </c>
      <c r="C18" s="15">
        <v>30.08231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1016279.0783</v>
      </c>
      <c r="C19" s="11">
        <v>426513.40755</v>
      </c>
      <c r="D19" s="11">
        <f>100/B19*C19</f>
        <v>41.96813814798375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1828957.1782999998</v>
      </c>
      <c r="C21" s="23">
        <f>SUM(C22:C31)</f>
        <v>736587.15327</v>
      </c>
      <c r="D21" s="24">
        <f aca="true" t="shared" si="1" ref="D21:D31">100/B21*C21</f>
        <v>40.27361394839498</v>
      </c>
      <c r="E21" s="17"/>
    </row>
    <row r="22" spans="1:5" ht="15.75">
      <c r="A22" s="26" t="s">
        <v>20</v>
      </c>
      <c r="B22" s="15">
        <v>203122.676</v>
      </c>
      <c r="C22" s="15">
        <v>57174.80047</v>
      </c>
      <c r="D22" s="16">
        <f t="shared" si="1"/>
        <v>28.147916124342512</v>
      </c>
      <c r="E22" s="17"/>
    </row>
    <row r="23" spans="1:5" ht="15.75">
      <c r="A23" s="26" t="s">
        <v>21</v>
      </c>
      <c r="B23" s="15">
        <v>14702.3</v>
      </c>
      <c r="C23" s="15">
        <v>5997.05275</v>
      </c>
      <c r="D23" s="16">
        <f t="shared" si="1"/>
        <v>40.78989511845086</v>
      </c>
      <c r="E23" s="17"/>
    </row>
    <row r="24" spans="1:5" ht="15.75">
      <c r="A24" s="26" t="s">
        <v>22</v>
      </c>
      <c r="B24" s="15">
        <v>71750.9</v>
      </c>
      <c r="C24" s="15">
        <v>4671.03236</v>
      </c>
      <c r="D24" s="16">
        <f t="shared" si="1"/>
        <v>6.510067971272835</v>
      </c>
      <c r="E24" s="17"/>
    </row>
    <row r="25" spans="1:5" ht="15.75">
      <c r="A25" s="26" t="s">
        <v>23</v>
      </c>
      <c r="B25" s="15">
        <v>209431.865</v>
      </c>
      <c r="C25" s="15">
        <v>68726.0478</v>
      </c>
      <c r="D25" s="16">
        <f t="shared" si="1"/>
        <v>32.81546855346009</v>
      </c>
      <c r="E25" s="17"/>
    </row>
    <row r="26" spans="1:5" ht="15.75">
      <c r="A26" s="26" t="s">
        <v>24</v>
      </c>
      <c r="B26" s="15">
        <v>1028595.6693</v>
      </c>
      <c r="C26" s="15">
        <v>463875.941</v>
      </c>
      <c r="D26" s="16">
        <f t="shared" si="1"/>
        <v>45.09798697827358</v>
      </c>
      <c r="E26" s="17"/>
    </row>
    <row r="27" spans="1:5" ht="15.75">
      <c r="A27" s="26" t="s">
        <v>25</v>
      </c>
      <c r="B27" s="15">
        <v>107435.987</v>
      </c>
      <c r="C27" s="15">
        <v>52364.99104</v>
      </c>
      <c r="D27" s="16">
        <f t="shared" si="1"/>
        <v>48.740643151535444</v>
      </c>
      <c r="E27" s="17"/>
    </row>
    <row r="28" spans="1:5" ht="15.75">
      <c r="A28" s="26" t="s">
        <v>26</v>
      </c>
      <c r="B28" s="15">
        <v>153131.881</v>
      </c>
      <c r="C28" s="15">
        <v>71938.6003</v>
      </c>
      <c r="D28" s="16">
        <f t="shared" si="1"/>
        <v>46.97819933394536</v>
      </c>
      <c r="E28" s="17"/>
    </row>
    <row r="29" spans="1:5" ht="15.75" customHeight="1">
      <c r="A29" s="26" t="s">
        <v>27</v>
      </c>
      <c r="B29" s="15">
        <v>4766</v>
      </c>
      <c r="C29" s="15">
        <v>1670.6</v>
      </c>
      <c r="D29" s="16">
        <f t="shared" si="1"/>
        <v>35.05245488879563</v>
      </c>
      <c r="E29" s="17"/>
    </row>
    <row r="30" spans="1:5" ht="15.75">
      <c r="A30" s="26" t="s">
        <v>28</v>
      </c>
      <c r="B30" s="15">
        <v>9609</v>
      </c>
      <c r="C30" s="15">
        <v>4628</v>
      </c>
      <c r="D30" s="16">
        <f t="shared" si="1"/>
        <v>48.16318035175356</v>
      </c>
      <c r="E30" s="17"/>
    </row>
    <row r="31" spans="1:5" ht="15.75" customHeight="1">
      <c r="A31" s="26" t="s">
        <v>29</v>
      </c>
      <c r="B31" s="15">
        <v>26410.9</v>
      </c>
      <c r="C31" s="15">
        <v>5540.08755</v>
      </c>
      <c r="D31" s="16">
        <f t="shared" si="1"/>
        <v>20.97651935375167</v>
      </c>
      <c r="E31" s="17"/>
    </row>
    <row r="32" spans="1:4" s="25" customFormat="1" ht="34.5" customHeight="1">
      <c r="A32" s="6" t="s">
        <v>30</v>
      </c>
      <c r="B32" s="22">
        <f>B5-B21</f>
        <v>-156057.69999999972</v>
      </c>
      <c r="C32" s="23">
        <f>C5-C21</f>
        <v>-27825.030219999957</v>
      </c>
      <c r="D32" s="24"/>
    </row>
    <row r="33" ht="7.5" customHeight="1"/>
    <row r="34" spans="1:4" ht="38.25" customHeight="1">
      <c r="A34" s="41" t="s">
        <v>57</v>
      </c>
      <c r="B34" s="41"/>
      <c r="C34" s="41"/>
      <c r="D34" s="41"/>
    </row>
    <row r="35" spans="1:4" ht="22.5" customHeight="1">
      <c r="A35" s="41" t="s">
        <v>58</v>
      </c>
      <c r="B35" s="41"/>
      <c r="C35" s="41"/>
      <c r="D35" s="41"/>
    </row>
    <row r="36" spans="1:5" ht="61.5" customHeight="1">
      <c r="A36" s="51" t="s">
        <v>59</v>
      </c>
      <c r="B36" s="51"/>
      <c r="C36" s="51"/>
      <c r="D36" s="51"/>
      <c r="E36" s="30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7">
      <selection activeCell="A37" sqref="A37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60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61</v>
      </c>
      <c r="D4" s="5" t="s">
        <v>3</v>
      </c>
    </row>
    <row r="5" spans="1:4" s="9" customFormat="1" ht="30" customHeight="1">
      <c r="A5" s="6" t="s">
        <v>4</v>
      </c>
      <c r="B5" s="7">
        <f>B6+B19</f>
        <v>1675603.6323000002</v>
      </c>
      <c r="C5" s="7">
        <f>C6+C19</f>
        <v>895145.01792</v>
      </c>
      <c r="D5" s="8">
        <f aca="true" t="shared" si="0" ref="D5:D11">100/B5*C5</f>
        <v>53.42224143375056</v>
      </c>
    </row>
    <row r="6" spans="1:4" s="9" customFormat="1" ht="34.5" customHeight="1">
      <c r="A6" s="10" t="s">
        <v>5</v>
      </c>
      <c r="B6" s="11">
        <f>SUM(B7:B18)</f>
        <v>656620.4</v>
      </c>
      <c r="C6" s="12">
        <f>SUM(C7:C18)</f>
        <v>329086.27538</v>
      </c>
      <c r="D6" s="13">
        <f t="shared" si="0"/>
        <v>50.11819239548451</v>
      </c>
    </row>
    <row r="7" spans="1:5" ht="21" customHeight="1">
      <c r="A7" s="14" t="s">
        <v>6</v>
      </c>
      <c r="B7" s="15">
        <v>409139.4</v>
      </c>
      <c r="C7" s="15">
        <v>210067.83781</v>
      </c>
      <c r="D7" s="16">
        <f t="shared" si="0"/>
        <v>51.34382995380058</v>
      </c>
      <c r="E7" s="17"/>
    </row>
    <row r="8" spans="1:5" ht="35.25" customHeight="1">
      <c r="A8" s="14" t="s">
        <v>7</v>
      </c>
      <c r="B8" s="15">
        <v>5622</v>
      </c>
      <c r="C8" s="15">
        <v>2832.46165</v>
      </c>
      <c r="D8" s="16">
        <f t="shared" si="0"/>
        <v>50.38174404126645</v>
      </c>
      <c r="E8" s="17"/>
    </row>
    <row r="9" spans="1:5" ht="21" customHeight="1">
      <c r="A9" s="14" t="s">
        <v>8</v>
      </c>
      <c r="B9" s="15">
        <v>71411</v>
      </c>
      <c r="C9" s="15">
        <v>41649.68676</v>
      </c>
      <c r="D9" s="16">
        <f t="shared" si="0"/>
        <v>58.32390914564982</v>
      </c>
      <c r="E9" s="17"/>
    </row>
    <row r="10" spans="1:5" ht="21" customHeight="1">
      <c r="A10" s="14" t="s">
        <v>9</v>
      </c>
      <c r="B10" s="15">
        <v>56521.4</v>
      </c>
      <c r="C10" s="29">
        <v>18052.99896</v>
      </c>
      <c r="D10" s="16">
        <f t="shared" si="0"/>
        <v>31.940112877600342</v>
      </c>
      <c r="E10" s="17"/>
    </row>
    <row r="11" spans="1:5" ht="21" customHeight="1">
      <c r="A11" s="14" t="s">
        <v>10</v>
      </c>
      <c r="B11" s="15">
        <v>14634.4</v>
      </c>
      <c r="C11" s="15">
        <v>6611.69985</v>
      </c>
      <c r="D11" s="16">
        <f t="shared" si="0"/>
        <v>45.17916586945826</v>
      </c>
      <c r="E11" s="17"/>
    </row>
    <row r="12" spans="1:5" ht="33.75" customHeight="1">
      <c r="A12" s="14" t="s">
        <v>11</v>
      </c>
      <c r="B12" s="15">
        <v>0</v>
      </c>
      <c r="C12" s="15">
        <v>0.46762</v>
      </c>
      <c r="D12" s="16" t="s">
        <v>35</v>
      </c>
      <c r="E12" s="17"/>
    </row>
    <row r="13" spans="1:5" ht="46.5" customHeight="1">
      <c r="A13" s="14" t="s">
        <v>12</v>
      </c>
      <c r="B13" s="15">
        <v>57521.2</v>
      </c>
      <c r="C13" s="15">
        <v>25408.54144</v>
      </c>
      <c r="D13" s="16">
        <f>100/B13*C13</f>
        <v>44.17248151985703</v>
      </c>
      <c r="E13" s="17"/>
    </row>
    <row r="14" spans="1:5" ht="33" customHeight="1">
      <c r="A14" s="14" t="s">
        <v>13</v>
      </c>
      <c r="B14" s="15">
        <v>3465</v>
      </c>
      <c r="C14" s="15">
        <v>4084.16914</v>
      </c>
      <c r="D14" s="16">
        <f>100/B14*C14</f>
        <v>117.86923924963925</v>
      </c>
      <c r="E14" s="17"/>
    </row>
    <row r="15" spans="1:5" ht="37.5" customHeight="1">
      <c r="A15" s="14" t="s">
        <v>14</v>
      </c>
      <c r="B15" s="15">
        <v>10922.9</v>
      </c>
      <c r="C15" s="15">
        <v>5690.54903</v>
      </c>
      <c r="D15" s="16">
        <f>100/B15*C15</f>
        <v>52.097419458202495</v>
      </c>
      <c r="E15" s="17"/>
    </row>
    <row r="16" spans="1:5" ht="36" customHeight="1">
      <c r="A16" s="14" t="s">
        <v>15</v>
      </c>
      <c r="B16" s="15">
        <v>18556.6</v>
      </c>
      <c r="C16" s="15">
        <v>8646.01431</v>
      </c>
      <c r="D16" s="16">
        <f>100/B16*C16</f>
        <v>46.592664119504654</v>
      </c>
      <c r="E16" s="17"/>
    </row>
    <row r="17" spans="1:5" ht="27" customHeight="1">
      <c r="A17" s="14" t="s">
        <v>16</v>
      </c>
      <c r="B17" s="15">
        <v>8826.5</v>
      </c>
      <c r="C17" s="15">
        <v>6011.11204</v>
      </c>
      <c r="D17" s="16">
        <f>100/B17*C17</f>
        <v>68.10300844049169</v>
      </c>
      <c r="E17" s="17"/>
    </row>
    <row r="18" spans="1:5" ht="22.5" customHeight="1">
      <c r="A18" s="14" t="s">
        <v>17</v>
      </c>
      <c r="B18" s="15">
        <v>0</v>
      </c>
      <c r="C18" s="15">
        <v>30.73677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1018983.2323</v>
      </c>
      <c r="C19" s="11">
        <v>566058.74254</v>
      </c>
      <c r="D19" s="11">
        <f>100/B19*C19</f>
        <v>55.5513304436148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1831661.3323</v>
      </c>
      <c r="C21" s="23">
        <f>SUM(C22:C31)</f>
        <v>948843.29341</v>
      </c>
      <c r="D21" s="24">
        <f aca="true" t="shared" si="1" ref="D21:D31">100/B21*C21</f>
        <v>51.80233248788117</v>
      </c>
      <c r="E21" s="17"/>
    </row>
    <row r="22" spans="1:5" ht="15.75">
      <c r="A22" s="26" t="s">
        <v>20</v>
      </c>
      <c r="B22" s="15">
        <v>205016.976</v>
      </c>
      <c r="C22" s="15">
        <v>73492.91837</v>
      </c>
      <c r="D22" s="16">
        <f t="shared" si="1"/>
        <v>35.84723558209151</v>
      </c>
      <c r="E22" s="17"/>
    </row>
    <row r="23" spans="1:5" ht="15.75">
      <c r="A23" s="26" t="s">
        <v>21</v>
      </c>
      <c r="B23" s="15">
        <v>14662.3</v>
      </c>
      <c r="C23" s="15">
        <v>7260.22798</v>
      </c>
      <c r="D23" s="16">
        <f t="shared" si="1"/>
        <v>49.51629676108114</v>
      </c>
      <c r="E23" s="17"/>
    </row>
    <row r="24" spans="1:5" ht="15.75">
      <c r="A24" s="26" t="s">
        <v>22</v>
      </c>
      <c r="B24" s="15">
        <v>71950.9</v>
      </c>
      <c r="C24" s="15">
        <v>17050.90916</v>
      </c>
      <c r="D24" s="16">
        <f t="shared" si="1"/>
        <v>23.697978982889722</v>
      </c>
      <c r="E24" s="17"/>
    </row>
    <row r="25" spans="1:5" ht="15.75">
      <c r="A25" s="26" t="s">
        <v>23</v>
      </c>
      <c r="B25" s="15">
        <v>210449.065</v>
      </c>
      <c r="C25" s="15">
        <v>82156.07869</v>
      </c>
      <c r="D25" s="16">
        <f t="shared" si="1"/>
        <v>39.038462199867695</v>
      </c>
      <c r="E25" s="17"/>
    </row>
    <row r="26" spans="1:5" ht="15.75">
      <c r="A26" s="26" t="s">
        <v>24</v>
      </c>
      <c r="B26" s="15">
        <v>1031254.4693</v>
      </c>
      <c r="C26" s="15">
        <v>598718.84268</v>
      </c>
      <c r="D26" s="16">
        <f t="shared" si="1"/>
        <v>58.05733313198646</v>
      </c>
      <c r="E26" s="17"/>
    </row>
    <row r="27" spans="1:5" ht="15.75">
      <c r="A27" s="26" t="s">
        <v>25</v>
      </c>
      <c r="B27" s="15">
        <v>107435.987</v>
      </c>
      <c r="C27" s="15">
        <v>64414.40399</v>
      </c>
      <c r="D27" s="16">
        <f t="shared" si="1"/>
        <v>59.95607783637712</v>
      </c>
      <c r="E27" s="17"/>
    </row>
    <row r="28" spans="1:5" ht="15.75">
      <c r="A28" s="26" t="s">
        <v>26</v>
      </c>
      <c r="B28" s="15">
        <v>154945.535</v>
      </c>
      <c r="C28" s="15">
        <v>92097.85513</v>
      </c>
      <c r="D28" s="16">
        <f t="shared" si="1"/>
        <v>59.43885709904451</v>
      </c>
      <c r="E28" s="17"/>
    </row>
    <row r="29" spans="1:5" ht="15.75" customHeight="1">
      <c r="A29" s="26" t="s">
        <v>27</v>
      </c>
      <c r="B29" s="15">
        <v>4766</v>
      </c>
      <c r="C29" s="15">
        <v>1820.6</v>
      </c>
      <c r="D29" s="16">
        <f t="shared" si="1"/>
        <v>38.19974821653378</v>
      </c>
      <c r="E29" s="17"/>
    </row>
    <row r="30" spans="1:5" ht="15.75">
      <c r="A30" s="26" t="s">
        <v>28</v>
      </c>
      <c r="B30" s="15">
        <v>9609</v>
      </c>
      <c r="C30" s="15">
        <v>5329.8</v>
      </c>
      <c r="D30" s="16">
        <f t="shared" si="1"/>
        <v>55.46674992194817</v>
      </c>
      <c r="E30" s="17"/>
    </row>
    <row r="31" spans="1:5" ht="15.75" customHeight="1">
      <c r="A31" s="26" t="s">
        <v>29</v>
      </c>
      <c r="B31" s="15">
        <v>21571.1</v>
      </c>
      <c r="C31" s="15">
        <v>6501.65741</v>
      </c>
      <c r="D31" s="16">
        <f t="shared" si="1"/>
        <v>30.1405927838636</v>
      </c>
      <c r="E31" s="17"/>
    </row>
    <row r="32" spans="1:4" s="25" customFormat="1" ht="34.5" customHeight="1">
      <c r="A32" s="6" t="s">
        <v>30</v>
      </c>
      <c r="B32" s="22">
        <f>B5-B21</f>
        <v>-156057.69999999972</v>
      </c>
      <c r="C32" s="23">
        <f>C5-C21</f>
        <v>-53698.27549000003</v>
      </c>
      <c r="D32" s="24"/>
    </row>
    <row r="33" ht="7.5" customHeight="1"/>
    <row r="34" spans="1:4" ht="38.25" customHeight="1">
      <c r="A34" s="41" t="s">
        <v>62</v>
      </c>
      <c r="B34" s="41"/>
      <c r="C34" s="41"/>
      <c r="D34" s="41"/>
    </row>
    <row r="35" spans="1:4" ht="22.5" customHeight="1">
      <c r="A35" s="41" t="s">
        <v>63</v>
      </c>
      <c r="B35" s="41"/>
      <c r="C35" s="41"/>
      <c r="D35" s="41"/>
    </row>
    <row r="36" spans="1:5" ht="61.5" customHeight="1">
      <c r="A36" s="51" t="s">
        <v>64</v>
      </c>
      <c r="B36" s="51"/>
      <c r="C36" s="51"/>
      <c r="D36" s="51"/>
      <c r="E36" s="30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44" t="s">
        <v>0</v>
      </c>
      <c r="B1" s="44"/>
      <c r="C1" s="44"/>
      <c r="D1" s="44"/>
    </row>
    <row r="2" spans="1:4" ht="24" customHeight="1" thickBot="1">
      <c r="A2" s="45" t="s">
        <v>65</v>
      </c>
      <c r="B2" s="45"/>
      <c r="C2" s="45"/>
      <c r="D2" s="45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66</v>
      </c>
      <c r="D4" s="5" t="s">
        <v>3</v>
      </c>
    </row>
    <row r="5" spans="1:4" s="9" customFormat="1" ht="30" customHeight="1">
      <c r="A5" s="6" t="s">
        <v>4</v>
      </c>
      <c r="B5" s="7">
        <f>B6+B19</f>
        <v>1699325.1973</v>
      </c>
      <c r="C5" s="7">
        <f>C6+C19</f>
        <v>1034899.23144</v>
      </c>
      <c r="D5" s="8">
        <f aca="true" t="shared" si="0" ref="D5:D11">100/B5*C5</f>
        <v>60.90059943113396</v>
      </c>
    </row>
    <row r="6" spans="1:4" s="9" customFormat="1" ht="34.5" customHeight="1">
      <c r="A6" s="10" t="s">
        <v>5</v>
      </c>
      <c r="B6" s="11">
        <f>SUM(B7:B18)</f>
        <v>656620.4</v>
      </c>
      <c r="C6" s="12">
        <f>SUM(C7:C18)</f>
        <v>393325.44317000004</v>
      </c>
      <c r="D6" s="13">
        <f t="shared" si="0"/>
        <v>59.901496080536035</v>
      </c>
    </row>
    <row r="7" spans="1:5" ht="21" customHeight="1">
      <c r="A7" s="14" t="s">
        <v>6</v>
      </c>
      <c r="B7" s="15">
        <v>409139.4</v>
      </c>
      <c r="C7" s="15">
        <v>235916.38977</v>
      </c>
      <c r="D7" s="16">
        <f t="shared" si="0"/>
        <v>57.66161600911571</v>
      </c>
      <c r="E7" s="17"/>
    </row>
    <row r="8" spans="1:5" ht="35.25" customHeight="1">
      <c r="A8" s="14" t="s">
        <v>7</v>
      </c>
      <c r="B8" s="15">
        <v>5622</v>
      </c>
      <c r="C8" s="15">
        <v>3359.29975</v>
      </c>
      <c r="D8" s="16">
        <f t="shared" si="0"/>
        <v>59.752752579153324</v>
      </c>
      <c r="E8" s="17"/>
    </row>
    <row r="9" spans="1:5" ht="21" customHeight="1">
      <c r="A9" s="14" t="s">
        <v>8</v>
      </c>
      <c r="B9" s="15">
        <v>71411</v>
      </c>
      <c r="C9" s="15">
        <v>60022.86644</v>
      </c>
      <c r="D9" s="16">
        <f t="shared" si="0"/>
        <v>84.05268997773452</v>
      </c>
      <c r="E9" s="17"/>
    </row>
    <row r="10" spans="1:5" ht="21" customHeight="1">
      <c r="A10" s="14" t="s">
        <v>9</v>
      </c>
      <c r="B10" s="15">
        <v>56521.4</v>
      </c>
      <c r="C10" s="29">
        <v>22097.54341</v>
      </c>
      <c r="D10" s="16">
        <f t="shared" si="0"/>
        <v>39.095888300714414</v>
      </c>
      <c r="E10" s="17"/>
    </row>
    <row r="11" spans="1:5" ht="21" customHeight="1">
      <c r="A11" s="14" t="s">
        <v>10</v>
      </c>
      <c r="B11" s="15">
        <v>14634.4</v>
      </c>
      <c r="C11" s="15">
        <v>7801.60592</v>
      </c>
      <c r="D11" s="16">
        <f t="shared" si="0"/>
        <v>53.310049745804406</v>
      </c>
      <c r="E11" s="17"/>
    </row>
    <row r="12" spans="1:5" ht="33.75" customHeight="1">
      <c r="A12" s="14" t="s">
        <v>11</v>
      </c>
      <c r="B12" s="15">
        <v>0</v>
      </c>
      <c r="C12" s="15">
        <v>0.56762</v>
      </c>
      <c r="D12" s="16" t="s">
        <v>35</v>
      </c>
      <c r="E12" s="17"/>
    </row>
    <row r="13" spans="1:5" ht="46.5" customHeight="1">
      <c r="A13" s="14" t="s">
        <v>12</v>
      </c>
      <c r="B13" s="15">
        <v>57521.2</v>
      </c>
      <c r="C13" s="15">
        <v>35307.75285</v>
      </c>
      <c r="D13" s="16">
        <f>100/B13*C13</f>
        <v>61.38215623109392</v>
      </c>
      <c r="E13" s="17"/>
    </row>
    <row r="14" spans="1:5" ht="33" customHeight="1">
      <c r="A14" s="14" t="s">
        <v>13</v>
      </c>
      <c r="B14" s="15">
        <v>3465</v>
      </c>
      <c r="C14" s="15">
        <v>4551.55808</v>
      </c>
      <c r="D14" s="16">
        <f>100/B14*C14</f>
        <v>131.35809754689754</v>
      </c>
      <c r="E14" s="17"/>
    </row>
    <row r="15" spans="1:5" ht="37.5" customHeight="1">
      <c r="A15" s="14" t="s">
        <v>14</v>
      </c>
      <c r="B15" s="15">
        <v>10922.9</v>
      </c>
      <c r="C15" s="15">
        <v>6764.59715</v>
      </c>
      <c r="D15" s="16">
        <f>100/B15*C15</f>
        <v>61.930413626417895</v>
      </c>
      <c r="E15" s="17"/>
    </row>
    <row r="16" spans="1:5" ht="36" customHeight="1">
      <c r="A16" s="14" t="s">
        <v>15</v>
      </c>
      <c r="B16" s="15">
        <v>18556.6</v>
      </c>
      <c r="C16" s="15">
        <v>10505.93044</v>
      </c>
      <c r="D16" s="16">
        <f>100/B16*C16</f>
        <v>56.615600056044755</v>
      </c>
      <c r="E16" s="17"/>
    </row>
    <row r="17" spans="1:5" ht="27" customHeight="1">
      <c r="A17" s="14" t="s">
        <v>16</v>
      </c>
      <c r="B17" s="15">
        <v>8826.5</v>
      </c>
      <c r="C17" s="15">
        <v>6985.56933</v>
      </c>
      <c r="D17" s="16">
        <f>100/B17*C17</f>
        <v>79.14314088256954</v>
      </c>
      <c r="E17" s="17"/>
    </row>
    <row r="18" spans="1:5" ht="22.5" customHeight="1">
      <c r="A18" s="14" t="s">
        <v>17</v>
      </c>
      <c r="B18" s="15">
        <v>0</v>
      </c>
      <c r="C18" s="15">
        <v>11.76241</v>
      </c>
      <c r="D18" s="16" t="s">
        <v>35</v>
      </c>
      <c r="E18" s="17"/>
    </row>
    <row r="19" spans="1:5" s="18" customFormat="1" ht="29.25" customHeight="1">
      <c r="A19" s="10" t="s">
        <v>18</v>
      </c>
      <c r="B19" s="11">
        <v>1042704.7973</v>
      </c>
      <c r="C19" s="11">
        <v>641573.78827</v>
      </c>
      <c r="D19" s="11">
        <f>100/B19*C19</f>
        <v>61.52976277958091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1855382.8972999998</v>
      </c>
      <c r="C21" s="23">
        <f>SUM(C22:C31)</f>
        <v>1081146.138</v>
      </c>
      <c r="D21" s="24">
        <f aca="true" t="shared" si="1" ref="D21:D31">100/B21*C21</f>
        <v>58.270782789542324</v>
      </c>
      <c r="E21" s="17"/>
    </row>
    <row r="22" spans="1:5" ht="15.75">
      <c r="A22" s="26" t="s">
        <v>20</v>
      </c>
      <c r="B22" s="15">
        <v>205016.976</v>
      </c>
      <c r="C22" s="15">
        <v>85754.65734</v>
      </c>
      <c r="D22" s="16">
        <f t="shared" si="1"/>
        <v>41.82807639304952</v>
      </c>
      <c r="E22" s="17"/>
    </row>
    <row r="23" spans="1:5" ht="15.75">
      <c r="A23" s="26" t="s">
        <v>21</v>
      </c>
      <c r="B23" s="15">
        <v>14662.3</v>
      </c>
      <c r="C23" s="15">
        <v>8315.08272</v>
      </c>
      <c r="D23" s="16">
        <f t="shared" si="1"/>
        <v>56.71063011942193</v>
      </c>
      <c r="E23" s="17"/>
    </row>
    <row r="24" spans="1:5" ht="15.75">
      <c r="A24" s="26" t="s">
        <v>22</v>
      </c>
      <c r="B24" s="15">
        <v>71950.9</v>
      </c>
      <c r="C24" s="15">
        <v>18167.20462</v>
      </c>
      <c r="D24" s="16">
        <f t="shared" si="1"/>
        <v>25.24944735924082</v>
      </c>
      <c r="E24" s="17"/>
    </row>
    <row r="25" spans="1:5" ht="15.75">
      <c r="A25" s="26" t="s">
        <v>23</v>
      </c>
      <c r="B25" s="15">
        <v>210449.065</v>
      </c>
      <c r="C25" s="15">
        <v>98619.06555</v>
      </c>
      <c r="D25" s="16">
        <f t="shared" si="1"/>
        <v>46.86125146243819</v>
      </c>
      <c r="E25" s="17"/>
    </row>
    <row r="26" spans="1:5" ht="15.75">
      <c r="A26" s="26" t="s">
        <v>24</v>
      </c>
      <c r="B26" s="15">
        <v>1036667.3343</v>
      </c>
      <c r="C26" s="15">
        <v>682152.10178</v>
      </c>
      <c r="D26" s="16">
        <f t="shared" si="1"/>
        <v>65.80241116988768</v>
      </c>
      <c r="E26" s="17"/>
    </row>
    <row r="27" spans="1:5" ht="15.75">
      <c r="A27" s="26" t="s">
        <v>25</v>
      </c>
      <c r="B27" s="15">
        <v>125744.687</v>
      </c>
      <c r="C27" s="15">
        <v>74629.45679</v>
      </c>
      <c r="D27" s="16">
        <f t="shared" si="1"/>
        <v>59.34998811520362</v>
      </c>
      <c r="E27" s="17"/>
    </row>
    <row r="28" spans="1:5" ht="15.75">
      <c r="A28" s="26" t="s">
        <v>26</v>
      </c>
      <c r="B28" s="15">
        <v>154945.535</v>
      </c>
      <c r="C28" s="15">
        <v>97957.99372</v>
      </c>
      <c r="D28" s="16">
        <f t="shared" si="1"/>
        <v>63.22092064156608</v>
      </c>
      <c r="E28" s="17"/>
    </row>
    <row r="29" spans="1:5" ht="15.75" customHeight="1">
      <c r="A29" s="26" t="s">
        <v>27</v>
      </c>
      <c r="B29" s="15">
        <v>4766</v>
      </c>
      <c r="C29" s="15">
        <v>1820.6</v>
      </c>
      <c r="D29" s="16">
        <f t="shared" si="1"/>
        <v>38.19974821653378</v>
      </c>
      <c r="E29" s="17"/>
    </row>
    <row r="30" spans="1:5" ht="15.75">
      <c r="A30" s="26" t="s">
        <v>28</v>
      </c>
      <c r="B30" s="15">
        <v>9609</v>
      </c>
      <c r="C30" s="15">
        <v>6093.6</v>
      </c>
      <c r="D30" s="16">
        <f t="shared" si="1"/>
        <v>63.415547923821414</v>
      </c>
      <c r="E30" s="17"/>
    </row>
    <row r="31" spans="1:5" ht="15.75" customHeight="1">
      <c r="A31" s="26" t="s">
        <v>29</v>
      </c>
      <c r="B31" s="15">
        <v>21571.1</v>
      </c>
      <c r="C31" s="15">
        <v>7636.37548</v>
      </c>
      <c r="D31" s="16">
        <f t="shared" si="1"/>
        <v>35.40095535230007</v>
      </c>
      <c r="E31" s="17"/>
    </row>
    <row r="32" spans="1:4" s="25" customFormat="1" ht="34.5" customHeight="1">
      <c r="A32" s="6" t="s">
        <v>30</v>
      </c>
      <c r="B32" s="22">
        <f>B5-B21</f>
        <v>-156057.69999999972</v>
      </c>
      <c r="C32" s="23">
        <f>C5-C21</f>
        <v>-46246.90656000003</v>
      </c>
      <c r="D32" s="24"/>
    </row>
    <row r="33" ht="7.5" customHeight="1"/>
    <row r="34" spans="1:4" ht="38.25" customHeight="1">
      <c r="A34" s="41" t="s">
        <v>67</v>
      </c>
      <c r="B34" s="41"/>
      <c r="C34" s="41"/>
      <c r="D34" s="41"/>
    </row>
    <row r="35" spans="1:4" ht="22.5" customHeight="1">
      <c r="A35" s="41" t="s">
        <v>68</v>
      </c>
      <c r="B35" s="41"/>
      <c r="C35" s="41"/>
      <c r="D35" s="41"/>
    </row>
    <row r="36" spans="1:5" ht="61.5" customHeight="1">
      <c r="A36" s="51" t="s">
        <v>69</v>
      </c>
      <c r="B36" s="51"/>
      <c r="C36" s="51"/>
      <c r="D36" s="51"/>
      <c r="E36" s="30"/>
    </row>
    <row r="38" spans="1:4" ht="25.5" customHeight="1">
      <c r="A38" s="42" t="s">
        <v>31</v>
      </c>
      <c r="B38" s="43"/>
      <c r="C38" s="43"/>
      <c r="D38" s="43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6">
      <selection activeCell="G35" sqref="G35"/>
    </sheetView>
  </sheetViews>
  <sheetFormatPr defaultColWidth="9.00390625" defaultRowHeight="12.75"/>
  <cols>
    <col min="1" max="1" width="46.2539062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52" t="s">
        <v>0</v>
      </c>
      <c r="B1" s="52"/>
      <c r="C1" s="52"/>
      <c r="D1" s="52"/>
    </row>
    <row r="2" spans="1:4" ht="24" customHeight="1" thickBot="1">
      <c r="A2" s="53" t="s">
        <v>71</v>
      </c>
      <c r="B2" s="53"/>
      <c r="C2" s="53"/>
      <c r="D2" s="53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70</v>
      </c>
      <c r="D4" s="5" t="s">
        <v>3</v>
      </c>
    </row>
    <row r="5" spans="1:4" s="9" customFormat="1" ht="30" customHeight="1">
      <c r="A5" s="6" t="s">
        <v>4</v>
      </c>
      <c r="B5" s="7">
        <f>B6+B19</f>
        <v>1700010</v>
      </c>
      <c r="C5" s="7">
        <f>C6+C19</f>
        <v>1151306.16762</v>
      </c>
      <c r="D5" s="8">
        <f aca="true" t="shared" si="0" ref="D5:D11">100/B5*C5</f>
        <v>67.723493839448</v>
      </c>
    </row>
    <row r="6" spans="1:4" s="9" customFormat="1" ht="34.5" customHeight="1">
      <c r="A6" s="10" t="s">
        <v>5</v>
      </c>
      <c r="B6" s="11">
        <f>SUM(B7:B18)</f>
        <v>656620.4</v>
      </c>
      <c r="C6" s="11">
        <f>SUM(C7:C18)</f>
        <v>448503.56762</v>
      </c>
      <c r="D6" s="13">
        <f>100/B6*C6</f>
        <v>68.30484822280879</v>
      </c>
    </row>
    <row r="7" spans="1:5" ht="18" customHeight="1">
      <c r="A7" s="26" t="s">
        <v>6</v>
      </c>
      <c r="B7" s="32">
        <v>409139.4</v>
      </c>
      <c r="C7" s="32">
        <v>273136.6</v>
      </c>
      <c r="D7" s="31">
        <f t="shared" si="0"/>
        <v>66.75881130001167</v>
      </c>
      <c r="E7" s="17"/>
    </row>
    <row r="8" spans="1:5" ht="30" customHeight="1">
      <c r="A8" s="34" t="s">
        <v>7</v>
      </c>
      <c r="B8" s="32">
        <v>5622</v>
      </c>
      <c r="C8" s="32">
        <v>3927</v>
      </c>
      <c r="D8" s="31">
        <f t="shared" si="0"/>
        <v>69.85058697972251</v>
      </c>
      <c r="E8" s="17"/>
    </row>
    <row r="9" spans="1:5" ht="15" customHeight="1">
      <c r="A9" s="26" t="s">
        <v>8</v>
      </c>
      <c r="B9" s="32">
        <v>71411</v>
      </c>
      <c r="C9" s="32">
        <v>61462.4</v>
      </c>
      <c r="D9" s="31">
        <f t="shared" si="0"/>
        <v>86.06853285908333</v>
      </c>
      <c r="E9" s="17"/>
    </row>
    <row r="10" spans="1:5" ht="15.75" customHeight="1">
      <c r="A10" s="26" t="s">
        <v>9</v>
      </c>
      <c r="B10" s="32">
        <v>56521.4</v>
      </c>
      <c r="C10" s="32">
        <v>23845.8</v>
      </c>
      <c r="D10" s="31">
        <f t="shared" si="0"/>
        <v>42.18897621078034</v>
      </c>
      <c r="E10" s="17"/>
    </row>
    <row r="11" spans="1:5" ht="18" customHeight="1">
      <c r="A11" s="26" t="s">
        <v>10</v>
      </c>
      <c r="B11" s="32">
        <v>14634.4</v>
      </c>
      <c r="C11" s="32">
        <v>8869.4</v>
      </c>
      <c r="D11" s="31">
        <f t="shared" si="0"/>
        <v>60.60651615372</v>
      </c>
      <c r="E11" s="17"/>
    </row>
    <row r="12" spans="1:5" ht="28.5" customHeight="1">
      <c r="A12" s="26" t="s">
        <v>11</v>
      </c>
      <c r="B12" s="32">
        <v>0</v>
      </c>
      <c r="C12" s="32">
        <v>0.56762</v>
      </c>
      <c r="D12" s="31" t="s">
        <v>35</v>
      </c>
      <c r="E12" s="17"/>
    </row>
    <row r="13" spans="1:5" ht="36.75" customHeight="1">
      <c r="A13" s="26" t="s">
        <v>12</v>
      </c>
      <c r="B13" s="32">
        <v>57521.2</v>
      </c>
      <c r="C13" s="32">
        <v>39662.7</v>
      </c>
      <c r="D13" s="31">
        <f>100/B13*C13</f>
        <v>68.95318595578674</v>
      </c>
      <c r="E13" s="17"/>
    </row>
    <row r="14" spans="1:5" ht="30" customHeight="1">
      <c r="A14" s="26" t="s">
        <v>13</v>
      </c>
      <c r="B14" s="32">
        <v>3465</v>
      </c>
      <c r="C14" s="32">
        <v>4578.2</v>
      </c>
      <c r="D14" s="31">
        <f>100/B14*C14</f>
        <v>132.12698412698413</v>
      </c>
      <c r="E14" s="17"/>
    </row>
    <row r="15" spans="1:5" ht="32.25" customHeight="1">
      <c r="A15" s="26" t="s">
        <v>14</v>
      </c>
      <c r="B15" s="32">
        <v>10922.9</v>
      </c>
      <c r="C15" s="32">
        <v>7254.8</v>
      </c>
      <c r="D15" s="31">
        <f>100/B15*C15</f>
        <v>66.41825888729184</v>
      </c>
      <c r="E15" s="17"/>
    </row>
    <row r="16" spans="1:5" ht="32.25" customHeight="1">
      <c r="A16" s="26" t="s">
        <v>15</v>
      </c>
      <c r="B16" s="32">
        <v>18556.6</v>
      </c>
      <c r="C16" s="32">
        <v>16953.2</v>
      </c>
      <c r="D16" s="31">
        <f>100/B16*C16</f>
        <v>91.35940851233525</v>
      </c>
      <c r="E16" s="17"/>
    </row>
    <row r="17" spans="1:5" ht="15.75" customHeight="1">
      <c r="A17" s="26" t="s">
        <v>16</v>
      </c>
      <c r="B17" s="32">
        <v>8826.5</v>
      </c>
      <c r="C17" s="32">
        <v>8753.8</v>
      </c>
      <c r="D17" s="31">
        <f>100/B17*C17</f>
        <v>99.17634396419871</v>
      </c>
      <c r="E17" s="17"/>
    </row>
    <row r="18" spans="1:5" ht="16.5" customHeight="1">
      <c r="A18" s="26" t="s">
        <v>17</v>
      </c>
      <c r="B18" s="32">
        <v>0</v>
      </c>
      <c r="C18" s="32">
        <v>59.1</v>
      </c>
      <c r="D18" s="31" t="s">
        <v>35</v>
      </c>
      <c r="E18" s="17"/>
    </row>
    <row r="19" spans="1:5" s="18" customFormat="1" ht="29.25" customHeight="1">
      <c r="A19" s="10" t="s">
        <v>18</v>
      </c>
      <c r="B19" s="11">
        <v>1043389.6</v>
      </c>
      <c r="C19" s="11">
        <v>702802.6</v>
      </c>
      <c r="D19" s="11">
        <f>100/B19*C19</f>
        <v>67.35763898739263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1856067.663</v>
      </c>
      <c r="C21" s="23">
        <f>SUM(C22:C31)</f>
        <v>1194985.2</v>
      </c>
      <c r="D21" s="24">
        <f aca="true" t="shared" si="1" ref="D21:D31">100/B21*C21</f>
        <v>64.38263129203604</v>
      </c>
      <c r="E21" s="17"/>
    </row>
    <row r="22" spans="1:5" ht="15.75">
      <c r="A22" s="26" t="s">
        <v>20</v>
      </c>
      <c r="B22" s="32">
        <v>205016.976</v>
      </c>
      <c r="C22" s="32">
        <v>97366.9</v>
      </c>
      <c r="D22" s="31">
        <f t="shared" si="1"/>
        <v>47.492115969947776</v>
      </c>
      <c r="E22" s="17"/>
    </row>
    <row r="23" spans="1:5" ht="15.75">
      <c r="A23" s="26" t="s">
        <v>21</v>
      </c>
      <c r="B23" s="32">
        <v>14662.3</v>
      </c>
      <c r="C23" s="32">
        <v>9525.9</v>
      </c>
      <c r="D23" s="31">
        <f t="shared" si="1"/>
        <v>64.96866112410741</v>
      </c>
      <c r="E23" s="17"/>
    </row>
    <row r="24" spans="1:5" ht="15.75">
      <c r="A24" s="26" t="s">
        <v>22</v>
      </c>
      <c r="B24" s="32">
        <v>71950.9</v>
      </c>
      <c r="C24" s="32">
        <v>30192.7</v>
      </c>
      <c r="D24" s="31">
        <f t="shared" si="1"/>
        <v>41.962921937043184</v>
      </c>
      <c r="E24" s="17"/>
    </row>
    <row r="25" spans="1:5" ht="15.75">
      <c r="A25" s="26" t="s">
        <v>23</v>
      </c>
      <c r="B25" s="32">
        <v>210449.065</v>
      </c>
      <c r="C25" s="32">
        <v>119102.6</v>
      </c>
      <c r="D25" s="31">
        <f t="shared" si="1"/>
        <v>56.59450185725463</v>
      </c>
      <c r="E25" s="17"/>
    </row>
    <row r="26" spans="1:5" ht="15.75">
      <c r="A26" s="26" t="s">
        <v>24</v>
      </c>
      <c r="B26" s="32">
        <v>1037352.1</v>
      </c>
      <c r="C26" s="32">
        <v>735614.3</v>
      </c>
      <c r="D26" s="31">
        <f t="shared" si="1"/>
        <v>70.91269203580926</v>
      </c>
      <c r="E26" s="17"/>
    </row>
    <row r="27" spans="1:5" ht="15.75">
      <c r="A27" s="26" t="s">
        <v>25</v>
      </c>
      <c r="B27" s="32">
        <v>125744.687</v>
      </c>
      <c r="C27" s="32">
        <v>82013</v>
      </c>
      <c r="D27" s="31">
        <f t="shared" si="1"/>
        <v>65.22184114228222</v>
      </c>
      <c r="E27" s="17"/>
    </row>
    <row r="28" spans="1:5" ht="15.75">
      <c r="A28" s="26" t="s">
        <v>26</v>
      </c>
      <c r="B28" s="32">
        <v>154945.535</v>
      </c>
      <c r="C28" s="32">
        <v>103225.7</v>
      </c>
      <c r="D28" s="31">
        <f t="shared" si="1"/>
        <v>66.62063543812346</v>
      </c>
      <c r="E28" s="17"/>
    </row>
    <row r="29" spans="1:5" ht="15.75" customHeight="1">
      <c r="A29" s="26" t="s">
        <v>27</v>
      </c>
      <c r="B29" s="32">
        <v>4766</v>
      </c>
      <c r="C29" s="32">
        <v>2280.6</v>
      </c>
      <c r="D29" s="31">
        <f t="shared" si="1"/>
        <v>47.85144775493075</v>
      </c>
      <c r="E29" s="17"/>
    </row>
    <row r="30" spans="1:5" ht="15.75">
      <c r="A30" s="26" t="s">
        <v>28</v>
      </c>
      <c r="B30" s="32">
        <v>9609</v>
      </c>
      <c r="C30" s="32">
        <v>6773.2</v>
      </c>
      <c r="D30" s="31">
        <f t="shared" si="1"/>
        <v>70.48808408783431</v>
      </c>
      <c r="E30" s="17"/>
    </row>
    <row r="31" spans="1:5" ht="15.75" customHeight="1">
      <c r="A31" s="26" t="s">
        <v>29</v>
      </c>
      <c r="B31" s="32">
        <v>21571.1</v>
      </c>
      <c r="C31" s="32">
        <v>8890.3</v>
      </c>
      <c r="D31" s="31">
        <f t="shared" si="1"/>
        <v>41.213939020263226</v>
      </c>
      <c r="E31" s="17"/>
    </row>
    <row r="32" spans="1:4" s="25" customFormat="1" ht="34.5" customHeight="1">
      <c r="A32" s="6" t="s">
        <v>30</v>
      </c>
      <c r="B32" s="22">
        <f>B5-B21</f>
        <v>-156057.66299999994</v>
      </c>
      <c r="C32" s="23">
        <f>C5-C21</f>
        <v>-43679.03237999999</v>
      </c>
      <c r="D32" s="24"/>
    </row>
    <row r="33" ht="7.5" customHeight="1" hidden="1"/>
    <row r="34" spans="1:4" ht="30" customHeight="1">
      <c r="A34" s="54" t="s">
        <v>72</v>
      </c>
      <c r="B34" s="54"/>
      <c r="C34" s="54"/>
      <c r="D34" s="54"/>
    </row>
    <row r="35" spans="1:5" ht="66.75" customHeight="1">
      <c r="A35" s="54"/>
      <c r="B35" s="54"/>
      <c r="C35" s="54"/>
      <c r="D35" s="54"/>
      <c r="E35" s="30"/>
    </row>
    <row r="36" spans="1:5" ht="6.75" customHeight="1">
      <c r="A36" s="33"/>
      <c r="B36" s="33"/>
      <c r="C36" s="33"/>
      <c r="D36" s="33"/>
      <c r="E36" s="30"/>
    </row>
    <row r="37" spans="1:4" ht="25.5" customHeight="1">
      <c r="A37" s="42" t="s">
        <v>73</v>
      </c>
      <c r="B37" s="43"/>
      <c r="C37" s="43"/>
      <c r="D37" s="43"/>
    </row>
  </sheetData>
  <sheetProtection/>
  <mergeCells count="6">
    <mergeCell ref="A37:D37"/>
    <mergeCell ref="A1:D1"/>
    <mergeCell ref="A2:D2"/>
    <mergeCell ref="A3:A4"/>
    <mergeCell ref="B3:B4"/>
    <mergeCell ref="A34:D35"/>
  </mergeCells>
  <printOptions/>
  <pageMargins left="0.7086614173228347" right="0.31496062992125984" top="0" bottom="0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G38" sqref="G38"/>
    </sheetView>
  </sheetViews>
  <sheetFormatPr defaultColWidth="9.00390625" defaultRowHeight="12.75"/>
  <cols>
    <col min="1" max="1" width="46.25390625" style="27" customWidth="1"/>
    <col min="2" max="2" width="15.25390625" style="28" customWidth="1"/>
    <col min="3" max="3" width="15.625" style="28" customWidth="1"/>
    <col min="4" max="4" width="11.25390625" style="28" customWidth="1"/>
    <col min="5" max="5" width="11.75390625" style="0" customWidth="1"/>
  </cols>
  <sheetData>
    <row r="1" spans="1:4" ht="23.25" customHeight="1">
      <c r="A1" s="52" t="s">
        <v>0</v>
      </c>
      <c r="B1" s="52"/>
      <c r="C1" s="52"/>
      <c r="D1" s="52"/>
    </row>
    <row r="2" spans="1:4" ht="24" customHeight="1" thickBot="1">
      <c r="A2" s="53" t="s">
        <v>74</v>
      </c>
      <c r="B2" s="53"/>
      <c r="C2" s="53"/>
      <c r="D2" s="53"/>
    </row>
    <row r="3" spans="1:4" s="3" customFormat="1" ht="12.75" customHeight="1">
      <c r="A3" s="46"/>
      <c r="B3" s="48" t="s">
        <v>43</v>
      </c>
      <c r="C3" s="1" t="s">
        <v>1</v>
      </c>
      <c r="D3" s="2" t="s">
        <v>2</v>
      </c>
    </row>
    <row r="4" spans="1:4" s="3" customFormat="1" ht="27.75" customHeight="1">
      <c r="A4" s="47"/>
      <c r="B4" s="49"/>
      <c r="C4" s="4" t="s">
        <v>75</v>
      </c>
      <c r="D4" s="5" t="s">
        <v>3</v>
      </c>
    </row>
    <row r="5" spans="1:4" s="9" customFormat="1" ht="30" customHeight="1">
      <c r="A5" s="6" t="s">
        <v>4</v>
      </c>
      <c r="B5" s="7">
        <f>B6+B19</f>
        <v>1701314.4</v>
      </c>
      <c r="C5" s="7">
        <f>C6+C19</f>
        <v>1274813.96762</v>
      </c>
      <c r="D5" s="8">
        <f aca="true" t="shared" si="0" ref="D5:D11">100/B5*C5</f>
        <v>74.93112193842596</v>
      </c>
    </row>
    <row r="6" spans="1:4" s="9" customFormat="1" ht="34.5" customHeight="1">
      <c r="A6" s="10" t="s">
        <v>5</v>
      </c>
      <c r="B6" s="11">
        <f>SUM(B7:B18)</f>
        <v>656620.4</v>
      </c>
      <c r="C6" s="11">
        <f>SUM(C7:C18)</f>
        <v>497284.96762000007</v>
      </c>
      <c r="D6" s="13">
        <f>100/B6*C6</f>
        <v>75.73401125216336</v>
      </c>
    </row>
    <row r="7" spans="1:5" ht="18" customHeight="1">
      <c r="A7" s="26" t="s">
        <v>6</v>
      </c>
      <c r="B7" s="32">
        <v>409139.4</v>
      </c>
      <c r="C7" s="32">
        <v>305203.4</v>
      </c>
      <c r="D7" s="31">
        <f t="shared" si="0"/>
        <v>74.59643339165086</v>
      </c>
      <c r="E7" s="17"/>
    </row>
    <row r="8" spans="1:5" ht="30" customHeight="1">
      <c r="A8" s="34" t="s">
        <v>7</v>
      </c>
      <c r="B8" s="32">
        <v>5622</v>
      </c>
      <c r="C8" s="32">
        <v>4482.8</v>
      </c>
      <c r="D8" s="31">
        <f t="shared" si="0"/>
        <v>79.73674848808253</v>
      </c>
      <c r="E8" s="17"/>
    </row>
    <row r="9" spans="1:5" ht="15" customHeight="1">
      <c r="A9" s="26" t="s">
        <v>8</v>
      </c>
      <c r="B9" s="32">
        <v>71411</v>
      </c>
      <c r="C9" s="32">
        <v>63183.7</v>
      </c>
      <c r="D9" s="31">
        <f t="shared" si="0"/>
        <v>88.47894582067188</v>
      </c>
      <c r="E9" s="17"/>
    </row>
    <row r="10" spans="1:5" ht="15.75" customHeight="1">
      <c r="A10" s="26" t="s">
        <v>9</v>
      </c>
      <c r="B10" s="32">
        <v>56521.4</v>
      </c>
      <c r="C10" s="32">
        <v>29084.3</v>
      </c>
      <c r="D10" s="31">
        <f t="shared" si="0"/>
        <v>51.45714720442168</v>
      </c>
      <c r="E10" s="17"/>
    </row>
    <row r="11" spans="1:5" ht="18" customHeight="1">
      <c r="A11" s="26" t="s">
        <v>10</v>
      </c>
      <c r="B11" s="32">
        <v>14634.4</v>
      </c>
      <c r="C11" s="32">
        <v>10510.7</v>
      </c>
      <c r="D11" s="31">
        <f t="shared" si="0"/>
        <v>71.82187175422293</v>
      </c>
      <c r="E11" s="17"/>
    </row>
    <row r="12" spans="1:5" ht="28.5" customHeight="1">
      <c r="A12" s="26" t="s">
        <v>11</v>
      </c>
      <c r="B12" s="32">
        <v>0</v>
      </c>
      <c r="C12" s="32">
        <v>0.56762</v>
      </c>
      <c r="D12" s="31" t="s">
        <v>35</v>
      </c>
      <c r="E12" s="17"/>
    </row>
    <row r="13" spans="1:5" ht="36.75" customHeight="1">
      <c r="A13" s="26" t="s">
        <v>12</v>
      </c>
      <c r="B13" s="32">
        <v>57521.2</v>
      </c>
      <c r="C13" s="32">
        <v>43964.4</v>
      </c>
      <c r="D13" s="31">
        <f>100/B13*C13</f>
        <v>76.43164607136153</v>
      </c>
      <c r="E13" s="17"/>
    </row>
    <row r="14" spans="1:5" ht="30" customHeight="1">
      <c r="A14" s="26" t="s">
        <v>13</v>
      </c>
      <c r="B14" s="32">
        <v>3465</v>
      </c>
      <c r="C14" s="32">
        <v>4594.8</v>
      </c>
      <c r="D14" s="31">
        <f>100/B14*C14</f>
        <v>132.60606060606062</v>
      </c>
      <c r="E14" s="17"/>
    </row>
    <row r="15" spans="1:5" ht="32.25" customHeight="1">
      <c r="A15" s="26" t="s">
        <v>14</v>
      </c>
      <c r="B15" s="32">
        <v>10922.9</v>
      </c>
      <c r="C15" s="32">
        <v>7790.5</v>
      </c>
      <c r="D15" s="31">
        <f>100/B15*C15</f>
        <v>71.32263409900301</v>
      </c>
      <c r="E15" s="17"/>
    </row>
    <row r="16" spans="1:5" ht="32.25" customHeight="1">
      <c r="A16" s="26" t="s">
        <v>15</v>
      </c>
      <c r="B16" s="32">
        <v>18556.6</v>
      </c>
      <c r="C16" s="32">
        <v>18598.9</v>
      </c>
      <c r="D16" s="31">
        <f>100/B16*C16</f>
        <v>100.22795124106788</v>
      </c>
      <c r="E16" s="17"/>
    </row>
    <row r="17" spans="1:5" ht="15.75" customHeight="1">
      <c r="A17" s="26" t="s">
        <v>16</v>
      </c>
      <c r="B17" s="32">
        <v>8826.5</v>
      </c>
      <c r="C17" s="32">
        <v>9811.2</v>
      </c>
      <c r="D17" s="31">
        <f>100/B17*C17</f>
        <v>111.1561774202685</v>
      </c>
      <c r="E17" s="17"/>
    </row>
    <row r="18" spans="1:5" ht="16.5" customHeight="1">
      <c r="A18" s="26" t="s">
        <v>17</v>
      </c>
      <c r="B18" s="32">
        <v>0</v>
      </c>
      <c r="C18" s="32">
        <v>59.7</v>
      </c>
      <c r="D18" s="31" t="s">
        <v>35</v>
      </c>
      <c r="E18" s="17"/>
    </row>
    <row r="19" spans="1:5" s="18" customFormat="1" ht="29.25" customHeight="1">
      <c r="A19" s="10" t="s">
        <v>18</v>
      </c>
      <c r="B19" s="11">
        <v>1044694</v>
      </c>
      <c r="C19" s="11">
        <v>777529</v>
      </c>
      <c r="D19" s="11">
        <f>100/B19*C19</f>
        <v>74.42648277868926</v>
      </c>
      <c r="E19" s="17"/>
    </row>
    <row r="20" spans="1:5" ht="9.75" customHeight="1">
      <c r="A20" s="19"/>
      <c r="B20" s="20"/>
      <c r="C20" s="21"/>
      <c r="D20" s="16"/>
      <c r="E20" s="17"/>
    </row>
    <row r="21" spans="1:5" s="25" customFormat="1" ht="34.5" customHeight="1">
      <c r="A21" s="6" t="s">
        <v>19</v>
      </c>
      <c r="B21" s="22">
        <f>SUM(B22:B31)</f>
        <v>1857372.1</v>
      </c>
      <c r="C21" s="23">
        <f>SUM(C22:C31)</f>
        <v>1311346.3000000003</v>
      </c>
      <c r="D21" s="24">
        <f aca="true" t="shared" si="1" ref="D21:D31">100/B21*C21</f>
        <v>70.60223958354926</v>
      </c>
      <c r="E21" s="17"/>
    </row>
    <row r="22" spans="1:5" ht="15.75">
      <c r="A22" s="26" t="s">
        <v>20</v>
      </c>
      <c r="B22" s="32">
        <v>205495</v>
      </c>
      <c r="C22" s="32">
        <v>107508.3</v>
      </c>
      <c r="D22" s="31">
        <f t="shared" si="1"/>
        <v>52.31674736611596</v>
      </c>
      <c r="E22" s="17"/>
    </row>
    <row r="23" spans="1:5" ht="15.75">
      <c r="A23" s="26" t="s">
        <v>21</v>
      </c>
      <c r="B23" s="32">
        <v>14662.3</v>
      </c>
      <c r="C23" s="32">
        <v>10817.9</v>
      </c>
      <c r="D23" s="31">
        <f t="shared" si="1"/>
        <v>73.78037552089373</v>
      </c>
      <c r="E23" s="17"/>
    </row>
    <row r="24" spans="1:5" ht="15.75">
      <c r="A24" s="26" t="s">
        <v>22</v>
      </c>
      <c r="B24" s="32">
        <v>71897.1</v>
      </c>
      <c r="C24" s="32">
        <v>31493.4</v>
      </c>
      <c r="D24" s="31">
        <f t="shared" si="1"/>
        <v>43.803435743583535</v>
      </c>
      <c r="E24" s="17"/>
    </row>
    <row r="25" spans="1:5" ht="15.75">
      <c r="A25" s="26" t="s">
        <v>23</v>
      </c>
      <c r="B25" s="32">
        <v>210595.9</v>
      </c>
      <c r="C25" s="32">
        <v>138300</v>
      </c>
      <c r="D25" s="31">
        <f t="shared" si="1"/>
        <v>65.67079416076002</v>
      </c>
      <c r="E25" s="17"/>
    </row>
    <row r="26" spans="1:5" ht="15.75">
      <c r="A26" s="26" t="s">
        <v>24</v>
      </c>
      <c r="B26" s="32">
        <v>1040376.5</v>
      </c>
      <c r="C26" s="32">
        <v>793256.8</v>
      </c>
      <c r="D26" s="31">
        <f t="shared" si="1"/>
        <v>76.24708939504113</v>
      </c>
      <c r="E26" s="17"/>
    </row>
    <row r="27" spans="1:5" ht="15.75">
      <c r="A27" s="26" t="s">
        <v>25</v>
      </c>
      <c r="B27" s="32">
        <v>125794.7</v>
      </c>
      <c r="C27" s="32">
        <v>101182.1</v>
      </c>
      <c r="D27" s="31">
        <f t="shared" si="1"/>
        <v>80.43431082549584</v>
      </c>
      <c r="E27" s="17"/>
    </row>
    <row r="28" spans="1:5" ht="15.75">
      <c r="A28" s="26" t="s">
        <v>26</v>
      </c>
      <c r="B28" s="32">
        <v>154764.5</v>
      </c>
      <c r="C28" s="32">
        <v>109095</v>
      </c>
      <c r="D28" s="31">
        <f t="shared" si="1"/>
        <v>70.49097176678114</v>
      </c>
      <c r="E28" s="17"/>
    </row>
    <row r="29" spans="1:5" ht="15.75" customHeight="1">
      <c r="A29" s="26" t="s">
        <v>27</v>
      </c>
      <c r="B29" s="32">
        <v>2606</v>
      </c>
      <c r="C29" s="32">
        <v>2374.6</v>
      </c>
      <c r="D29" s="31">
        <f t="shared" si="1"/>
        <v>91.12049117421334</v>
      </c>
      <c r="E29" s="17"/>
    </row>
    <row r="30" spans="1:5" ht="15.75">
      <c r="A30" s="26" t="s">
        <v>28</v>
      </c>
      <c r="B30" s="32">
        <v>9609</v>
      </c>
      <c r="C30" s="32">
        <v>7405.1</v>
      </c>
      <c r="D30" s="31">
        <f t="shared" si="1"/>
        <v>77.06421063586221</v>
      </c>
      <c r="E30" s="17"/>
    </row>
    <row r="31" spans="1:5" ht="15.75" customHeight="1">
      <c r="A31" s="26" t="s">
        <v>29</v>
      </c>
      <c r="B31" s="32">
        <v>21571.1</v>
      </c>
      <c r="C31" s="32">
        <v>9913.1</v>
      </c>
      <c r="D31" s="31">
        <f t="shared" si="1"/>
        <v>45.95546819587319</v>
      </c>
      <c r="E31" s="17"/>
    </row>
    <row r="32" spans="1:4" s="25" customFormat="1" ht="34.5" customHeight="1">
      <c r="A32" s="6" t="s">
        <v>30</v>
      </c>
      <c r="B32" s="22">
        <f>B5-B21</f>
        <v>-156057.7000000002</v>
      </c>
      <c r="C32" s="23">
        <f>C5-C21</f>
        <v>-36532.33238000027</v>
      </c>
      <c r="D32" s="24"/>
    </row>
    <row r="33" ht="7.5" customHeight="1" hidden="1"/>
    <row r="34" spans="1:4" ht="30" customHeight="1">
      <c r="A34" s="54" t="s">
        <v>76</v>
      </c>
      <c r="B34" s="54"/>
      <c r="C34" s="54"/>
      <c r="D34" s="54"/>
    </row>
    <row r="35" spans="1:5" ht="66.75" customHeight="1">
      <c r="A35" s="54"/>
      <c r="B35" s="54"/>
      <c r="C35" s="54"/>
      <c r="D35" s="54"/>
      <c r="E35" s="30"/>
    </row>
    <row r="36" spans="1:5" ht="6.75" customHeight="1">
      <c r="A36" s="35"/>
      <c r="B36" s="35"/>
      <c r="C36" s="35"/>
      <c r="D36" s="35"/>
      <c r="E36" s="30"/>
    </row>
    <row r="37" spans="1:4" ht="25.5" customHeight="1">
      <c r="A37" s="42" t="s">
        <v>73</v>
      </c>
      <c r="B37" s="43"/>
      <c r="C37" s="43"/>
      <c r="D37" s="43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2017-12-20T11:02:05Z</cp:lastPrinted>
  <dcterms:created xsi:type="dcterms:W3CDTF">2017-02-22T07:13:37Z</dcterms:created>
  <dcterms:modified xsi:type="dcterms:W3CDTF">2018-01-26T08:25:45Z</dcterms:modified>
  <cp:category/>
  <cp:version/>
  <cp:contentType/>
  <cp:contentStatus/>
</cp:coreProperties>
</file>