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310" firstSheet="4" activeTab="11"/>
  </bookViews>
  <sheets>
    <sheet name="На 01.02.2022" sheetId="1" r:id="rId1"/>
    <sheet name="На 01.03.2022" sheetId="2" r:id="rId2"/>
    <sheet name="На 01.04.2022" sheetId="3" r:id="rId3"/>
    <sheet name="На 01.05.2022 " sheetId="4" r:id="rId4"/>
    <sheet name="На 01.06.2022" sheetId="5" r:id="rId5"/>
    <sheet name="На 01.07.2022" sheetId="6" r:id="rId6"/>
    <sheet name="На 01.08.2022" sheetId="7" r:id="rId7"/>
    <sheet name="На 01.09.2022 " sheetId="8" r:id="rId8"/>
    <sheet name="На 01.10.2022" sheetId="9" r:id="rId9"/>
    <sheet name="На 01.11.2022 " sheetId="10" r:id="rId10"/>
    <sheet name="На 01.12.2022  " sheetId="11" r:id="rId11"/>
    <sheet name="На 01.01.2023 " sheetId="12" r:id="rId12"/>
  </sheets>
  <definedNames/>
  <calcPr fullCalcOnLoad="1"/>
</workbook>
</file>

<file path=xl/sharedStrings.xml><?xml version="1.0" encoding="utf-8"?>
<sst xmlns="http://schemas.openxmlformats.org/spreadsheetml/2006/main" count="492" uniqueCount="85">
  <si>
    <t>%</t>
  </si>
  <si>
    <t>ВСЕГО ДОХОДОВ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</si>
  <si>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</si>
  <si>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</si>
  <si>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</si>
  <si>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</si>
  <si>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</si>
  <si>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</si>
  <si>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</si>
  <si>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</si>
  <si>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</si>
  <si>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</si>
  <si>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03 Нац.безопасность и правоохр.деят-ть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</si>
  <si>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</si>
  <si>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</si>
  <si>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</si>
  <si>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</si>
  <si>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</si>
  <si>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</si>
  <si>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</si>
  <si>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</si>
  <si>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Налог на прибыль,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</si>
  <si>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</si>
  <si>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</si>
  <si>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оказания платных услуг (работ) и компенсации затрат государства</t>
  </si>
  <si>
    <t>01 Общегосударственные вопросы</t>
  </si>
  <si>
    <t>04 Национальная экономика</t>
  </si>
  <si>
    <t>06 Охрана окружающей среды</t>
  </si>
  <si>
    <t>НАЛОГОВЫЕ И НЕНАЛОГОВЫЕ ДОХОДЫ</t>
  </si>
  <si>
    <t>Показатели</t>
  </si>
  <si>
    <t>Исполнено</t>
  </si>
  <si>
    <t>исполнения</t>
  </si>
  <si>
    <t xml:space="preserve">Утвержденные бюджетные назначения </t>
  </si>
  <si>
    <t>-</t>
  </si>
  <si>
    <t>тыс.рублей</t>
  </si>
  <si>
    <t>Инспектор аппарата 
Контрольно-счётной палаты городского округа "Котлас"                                 И.Н. Рыжкина</t>
  </si>
  <si>
    <t>Оперативная информация о ходе исполнения 
бюджета городского округа "Котлас" по состоянию на 01.02.2022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</si>
  <si>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февраля 2022 года  (в части бюджета городского округа "Котлас"), представленного Финансовым управлением городского округа "Котлас")</t>
  </si>
  <si>
    <t>на 01.02.2022</t>
  </si>
  <si>
    <t xml:space="preserve">На 01.02.2022 доходная часть бюджета городского округа "Котлас" исполнена на 6,2%, в т.ч. по налоговым и неналоговым доходам на 6,9%, по безвозмездным поступлениям на 6,0%.
Расходная часть бюджета исполнена на 5,3%.  Дефицит бюджета (отчет) по состоянию на 01.02.2022 составил  13067,30 тыс.рублей. </t>
  </si>
  <si>
    <t>Оперативная информация о ходе исполнения 
бюджета городского округа "Котлас" по состоянию на 01.03.2022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</si>
  <si>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марта 2022 года  (в части бюджета городского округа "Котлас"), представленного Финансовым управлением городского округа "Котлас")</t>
  </si>
  <si>
    <t>на 01.03.2022</t>
  </si>
  <si>
    <t xml:space="preserve">На 01.03.2022 доходная часть бюджета городского округа "Котлас" исполнена на 15,1%, в т.ч. по налоговым и неналоговым доходам на 15,5%, по безвозмездным поступлениям на 14,9%.
Расходная часть бюджета исполнена на 11,8%.  Дефицит бюджета (отчет) по состоянию на 01.03.2022 составил  5 967,40 тыс.рублей. </t>
  </si>
  <si>
    <t>Оперативная информация о ходе исполнения 
бюджета городского округа "Котлас" по состоянию на 01.04.2022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</si>
  <si>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апреля 2022 года  (в части бюджета городского округа "Котлас"), представленного Финансовым управлением городского округа "Котлас")</t>
  </si>
  <si>
    <t>на 01.04.2022</t>
  </si>
  <si>
    <t xml:space="preserve">На 01.04.2022 доходная часть бюджета городского округа "Котлас" исполнена на 27,7%, в т.ч. по налоговым и неналоговым доходам на 23,9%, по безвозмездным поступлениям на 29,4%.
Расходная часть бюджета исполнена на 21,0%.  Профицит бюджета (отчет) по состоянию на 01.04.2022 составил  4 713,50 тыс.рублей. </t>
  </si>
  <si>
    <t>Оперативная информация о ходе исполнения 
бюджета городского округа "Котлас" по состоянию на 01.05.2022</t>
  </si>
  <si>
    <t>на 01.05.2022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</si>
  <si>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мая 2022 года  (в части бюджета городского округа "Котлас"), представленного Финансовым управлением городского округа "Котлас")</t>
  </si>
  <si>
    <t xml:space="preserve">На 01.05.2022 доходная часть бюджета городского округа "Котлас" исполнена на 39,6%, в т.ч. по налоговым и неналоговым доходам на 31,3%, по безвозмездным поступлениям на 43,4%.
Расходная часть бюджета исполнена на 31,3%.  Дефицит бюджета (отчет) по состоянию на 01.05.2022 составил  45 232,85 тыс.рублей. </t>
  </si>
  <si>
    <t>Оперативная информация о ходе исполнения 
бюджета городского округа "Котлас" по состоянию на 01.06.2022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</si>
  <si>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июня 2022 года  (в части бюджета городского округа "Котлас"), представленного Финансовым управлением городского округа "Котлас")</t>
  </si>
  <si>
    <t>на 01.06.2022</t>
  </si>
  <si>
    <t xml:space="preserve">На 01.06.2022 доходная часть бюджета городского округа "Котлас" исполнена на 49,2%, в т.ч. по налоговым и неналоговым доходам на 36,8%, по безвозмездным поступлениям на 54,9%.
Расходная часть бюджета исполнена на 39,6%.  Дефицит бюджета (отчет) по состоянию на 01.06.2022 составил  98 151,24 тыс.рублей. </t>
  </si>
  <si>
    <t>Оперативная информация о ходе исполнения 
бюджета городского округа "Котлас" по состоянию на 01.07.2022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</si>
  <si>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июля 2022 года  (в части бюджета городского округа "Котлас"), представленного Финансовым управлением городского округа "Котлас")</t>
  </si>
  <si>
    <t>на 01.07.2022</t>
  </si>
  <si>
    <t xml:space="preserve">На 01.07.2022 доходная часть бюджета городского округа "Котлас" исполнена на 61,8%, в т.ч. по налоговым и неналоговым доходам на 45,9%, по безвозмездным поступлениям на 68,9%.
Расходная часть бюджета исполнена на 49,5%.  Дефицит бюджета (отчет) по состоянию на 01.07.2022 составил  121 786,39 тыс.рублей. </t>
  </si>
  <si>
    <t>Главный инспектор аппарата 
Контрольно-счётной палаты городского округа "Котлас"                                 Н.Н. Долгина</t>
  </si>
  <si>
    <t>Оперативная информация о ходе исполнения 
бюджета городского округа "Котлас" по состоянию на 01.08.2022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</si>
  <si>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августа 2022 года  (в части бюджета городского округа "Котлас"), представленного Финансовым управлением городского округа "Котлас")</t>
  </si>
  <si>
    <t>на 01.08.2022</t>
  </si>
  <si>
    <t xml:space="preserve">На 01.08.2022 доходная часть бюджета городского округа "Котлас" исполнена на 74,4%, в т.ч. по налоговым и неналоговым доходам на 55,7%, по безвозмездным поступлениям на 82,9%.
Расходная часть бюджета исполнена на 58,2%.  Дефицит бюджета (отчет) по состоянию на 01.08.2022 составил  110 082,36 тыс.рублей. </t>
  </si>
  <si>
    <t>Оперативная информация о ходе исполнения 
бюджета городского округа "Котлас" по состоянию на 01.09.2022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</si>
  <si>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сентября 2022 года  (в части бюджета городского округа "Котлас"), представленного Финансовым управлением городского округа "Котлас")</t>
  </si>
  <si>
    <t>на 01.09.2022</t>
  </si>
  <si>
    <t xml:space="preserve">На 01.09.2022 доходная часть бюджета городского округа "Котлас" исполнена на 87,3%, в т.ч. по налоговым и неналоговым доходам на 63,5%, по безвозмездным поступлениям на 98,1%.
Расходная часть бюджета исполнена на 67,2%.  Дефицит бюджета (отчет) по состоянию на 01.09.2022 составил 94321,63 тыс.рублей. </t>
  </si>
  <si>
    <t>Оперативная информация о ходе исполнения 
бюджета городского округа "Котлас" по состоянию на 01.10.2022</t>
  </si>
  <si>
    <t>на 01.10.2022</t>
  </si>
  <si>
    <t xml:space="preserve">На 01.10.2022 доходная часть бюджета городского округа "Котлас" исполнена на 96,1%, в т.ч. по налоговым и неналоговым доходам на 71,7%, по безвозмездным поступлениям на 107,3%.
Расходная часть бюджета исполнена на 72,5%.  Дефицит бюджета (отчет) по состоянию на 01.10.2022 составил 67 901,46 тыс.рублей. 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</si>
  <si>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октября 2022 года  (в части бюджета городского округа "Котлас"), представленного Финансовым управлением городского округа "Котлас")</t>
  </si>
  <si>
    <t>Оперативная информация о ходе исполнения 
бюджета городского округа "Котлас" по состоянию на 01.11.2022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</si>
  <si>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ноября 2022 года  (в части бюджета городского округа "Котлас"), представленного Финансовым управлением городского округа "Котлас")</t>
  </si>
  <si>
    <t>на 01.11.2022</t>
  </si>
  <si>
    <t xml:space="preserve">На 01.11.2022 доходная часть бюджета городского округа "Котлас" исполнена на 109,1%, в т.ч. по налоговым и неналоговым доходам на 83,1 %, по безвозмездным поступлениям на 120,8%.
Расходная часть бюджета исполнена на 80,4%.  Дефицит бюджета (отчет) по состоянию на 01.11.2022 составил 28 804,77 тыс.рублей. </t>
  </si>
  <si>
    <t>Оперативная информация о ходе исполнения 
бюджета городского округа "Котлас" по состоянию на 01.12.2022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</si>
  <si>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декабря 2022 года  (в части бюджета городского округа "Котлас"), представленного Финансовым управлением городского округа "Котлас")</t>
  </si>
  <si>
    <t>на 01.12.2022</t>
  </si>
  <si>
    <t xml:space="preserve">На 01.12.2022 доходная часть бюджета городского округа "Котлас" исполнена на 122,4%, в т.ч. по налоговым и неналоговым доходам на 93,9 %, по безвозмездным поступлениям на 135,4%.
Расходная часть бюджета исполнена на 87,6%.  Дефицит бюджета (отчет) по состоянию на 01.12.2022 составил 6 401,25 тыс.рублей. </t>
  </si>
  <si>
    <t>Оперативная информация о ходе исполнения 
бюджета городского округа "Котлас" по состоянию на 01.01.2023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</si>
  <si>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января 2023 года  (в части бюджета городского округа "Котлас"), представленного Финансовым управлением городского округа "Котлас")</t>
  </si>
  <si>
    <t>на 01.01.2023</t>
  </si>
  <si>
    <t xml:space="preserve">На 01.01.2023 доходная часть бюджета городского округа "Котлас" исполнена на 136,9%, в т.ч. по налоговым и неналоговым доходам на 111,0 %, по безвозмездным поступлениям на 148,6%.
Расходная часть бюджета исполнена на 97,0%.  Профицит бюджета (отчет) по состоянию на 01.01.2023 составил 48 827,49 тыс.рублей.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</si>
</sst>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3"/>
      <name val="Times New Roman"/>
      <family val="1"/>
    </font>
    <font>
      <b/>
      <i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1">
      <alignment horizontal="right" shrinkToFit="1"/>
      <protection/>
    </xf>
    <xf numFmtId="0" fontId="38" fillId="0" borderId="2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4">
      <alignment horizontal="left" wrapText="1" indent="2"/>
      <protection/>
    </xf>
    <xf numFmtId="49" fontId="38" fillId="0" borderId="5">
      <alignment horizontal="center" wrapText="1"/>
      <protection/>
    </xf>
    <xf numFmtId="49" fontId="38" fillId="0" borderId="6">
      <alignment horizontal="center" wrapText="1"/>
      <protection/>
    </xf>
    <xf numFmtId="49" fontId="38" fillId="0" borderId="7">
      <alignment horizontal="center"/>
      <protection/>
    </xf>
    <xf numFmtId="49" fontId="38" fillId="0" borderId="8">
      <alignment horizontal="center"/>
      <protection/>
    </xf>
    <xf numFmtId="49" fontId="38" fillId="0" borderId="9">
      <alignment horizontal="center"/>
      <protection/>
    </xf>
    <xf numFmtId="49" fontId="38" fillId="0" borderId="10">
      <alignment horizontal="center"/>
      <protection/>
    </xf>
    <xf numFmtId="4" fontId="38" fillId="0" borderId="10">
      <alignment horizontal="right"/>
      <protection/>
    </xf>
    <xf numFmtId="4" fontId="38" fillId="0" borderId="10">
      <alignment horizontal="right"/>
      <protection/>
    </xf>
    <xf numFmtId="0" fontId="6" fillId="0" borderId="11">
      <alignment horizontal="right" shrinkToFit="1"/>
      <protection/>
    </xf>
    <xf numFmtId="4" fontId="38" fillId="0" borderId="12">
      <alignment horizontal="right" shrinkToFit="1"/>
      <protection/>
    </xf>
    <xf numFmtId="4" fontId="38" fillId="0" borderId="12">
      <alignment horizontal="righ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3" applyNumberFormat="0" applyAlignment="0" applyProtection="0"/>
    <xf numFmtId="0" fontId="40" fillId="27" borderId="14" applyNumberFormat="0" applyAlignment="0" applyProtection="0"/>
    <xf numFmtId="0" fontId="41" fillId="27" borderId="13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28" borderId="1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20" applyNumberFormat="0" applyFont="0" applyAlignment="0" applyProtection="0"/>
    <xf numFmtId="9" fontId="1" fillId="0" borderId="0" applyFont="0" applyFill="0" applyBorder="0" applyAlignment="0" applyProtection="0"/>
    <xf numFmtId="0" fontId="53" fillId="0" borderId="21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3" fontId="8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" fontId="12" fillId="0" borderId="11" xfId="33" applyNumberFormat="1" applyFont="1" applyBorder="1" applyAlignment="1" applyProtection="1">
      <alignment horizontal="center" vertical="center" shrinkToFit="1"/>
      <protection/>
    </xf>
    <xf numFmtId="173" fontId="12" fillId="0" borderId="11" xfId="0" applyNumberFormat="1" applyFont="1" applyBorder="1" applyAlignment="1">
      <alignment horizontal="center" vertical="center" wrapText="1"/>
    </xf>
    <xf numFmtId="4" fontId="12" fillId="0" borderId="11" xfId="33" applyNumberFormat="1" applyFont="1" applyFill="1" applyBorder="1" applyAlignment="1" applyProtection="1">
      <alignment horizontal="center" vertical="center" shrinkToFit="1"/>
      <protection/>
    </xf>
    <xf numFmtId="172" fontId="2" fillId="34" borderId="1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 vertical="center" wrapText="1"/>
    </xf>
    <xf numFmtId="0" fontId="14" fillId="33" borderId="22" xfId="0" applyFont="1" applyFill="1" applyBorder="1" applyAlignment="1">
      <alignment vertical="center" wrapText="1"/>
    </xf>
    <xf numFmtId="4" fontId="14" fillId="33" borderId="22" xfId="0" applyNumberFormat="1" applyFont="1" applyFill="1" applyBorder="1" applyAlignment="1">
      <alignment horizontal="center" vertical="center" wrapText="1"/>
    </xf>
    <xf numFmtId="4" fontId="12" fillId="0" borderId="1" xfId="33" applyNumberFormat="1" applyFont="1" applyAlignment="1" applyProtection="1">
      <alignment horizontal="center" vertical="center" shrinkToFit="1"/>
      <protection/>
    </xf>
    <xf numFmtId="4" fontId="12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8" fillId="0" borderId="12" xfId="47" applyNumberFormat="1" applyProtection="1">
      <alignment horizontal="right"/>
      <protection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9" xfId="33"/>
    <cellStyle name="xl29" xfId="34"/>
    <cellStyle name="xl30" xfId="35"/>
    <cellStyle name="xl31" xfId="36"/>
    <cellStyle name="xl35" xfId="37"/>
    <cellStyle name="xl36" xfId="38"/>
    <cellStyle name="xl37" xfId="39"/>
    <cellStyle name="xl41" xfId="40"/>
    <cellStyle name="xl42" xfId="41"/>
    <cellStyle name="xl43" xfId="42"/>
    <cellStyle name="xl45" xfId="43"/>
    <cellStyle name="xl46" xfId="44"/>
    <cellStyle name="xl56" xfId="45"/>
    <cellStyle name="xl95" xfId="46"/>
    <cellStyle name="xl96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3">
      <selection activeCell="K32" sqref="K32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1" t="s">
        <v>36</v>
      </c>
      <c r="B1" s="42"/>
      <c r="C1" s="42"/>
      <c r="D1" s="42"/>
    </row>
    <row r="2" spans="1:4" s="12" customFormat="1" ht="43.5" customHeight="1">
      <c r="A2" s="43" t="s">
        <v>37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38</v>
      </c>
      <c r="D5" s="35" t="s">
        <v>31</v>
      </c>
    </row>
    <row r="6" spans="1:4" s="2" customFormat="1" ht="24" customHeight="1">
      <c r="A6" s="13" t="s">
        <v>1</v>
      </c>
      <c r="B6" s="14">
        <v>2432129.3</v>
      </c>
      <c r="C6" s="14">
        <v>151997.2</v>
      </c>
      <c r="D6" s="15">
        <f aca="true" t="shared" si="0" ref="D6:D12">100/B6*C6</f>
        <v>6.249552603967233</v>
      </c>
    </row>
    <row r="7" spans="1:4" s="2" customFormat="1" ht="30">
      <c r="A7" s="16" t="s">
        <v>28</v>
      </c>
      <c r="B7" s="17">
        <v>759011.5</v>
      </c>
      <c r="C7" s="17">
        <v>52126.8</v>
      </c>
      <c r="D7" s="18">
        <f t="shared" si="0"/>
        <v>6.867722030562119</v>
      </c>
    </row>
    <row r="8" spans="1:5" ht="18" customHeight="1">
      <c r="A8" s="19" t="s">
        <v>21</v>
      </c>
      <c r="B8" s="20">
        <v>560275</v>
      </c>
      <c r="C8" s="20">
        <v>40872.5</v>
      </c>
      <c r="D8" s="21">
        <f t="shared" si="0"/>
        <v>7.2950783097586</v>
      </c>
      <c r="E8" s="3"/>
    </row>
    <row r="9" spans="1:5" ht="30">
      <c r="A9" s="19" t="s">
        <v>2</v>
      </c>
      <c r="B9" s="20">
        <v>9026.8</v>
      </c>
      <c r="C9" s="20">
        <v>845.5</v>
      </c>
      <c r="D9" s="21">
        <f t="shared" si="0"/>
        <v>9.366552931271325</v>
      </c>
      <c r="E9" s="3"/>
    </row>
    <row r="10" spans="1:5" ht="18" customHeight="1">
      <c r="A10" s="19" t="s">
        <v>3</v>
      </c>
      <c r="B10" s="20">
        <v>58000</v>
      </c>
      <c r="C10" s="20">
        <v>2835.1</v>
      </c>
      <c r="D10" s="21">
        <f t="shared" si="0"/>
        <v>4.888103448275862</v>
      </c>
      <c r="E10" s="3"/>
    </row>
    <row r="11" spans="1:5" ht="18" customHeight="1">
      <c r="A11" s="19" t="s">
        <v>4</v>
      </c>
      <c r="B11" s="20">
        <v>55500</v>
      </c>
      <c r="C11" s="20">
        <v>1311.6</v>
      </c>
      <c r="D11" s="21">
        <f t="shared" si="0"/>
        <v>2.363243243243243</v>
      </c>
      <c r="E11" s="3"/>
    </row>
    <row r="12" spans="1:5" ht="18" customHeight="1">
      <c r="A12" s="19" t="s">
        <v>5</v>
      </c>
      <c r="B12" s="20">
        <v>17051</v>
      </c>
      <c r="C12" s="20">
        <v>1053.8</v>
      </c>
      <c r="D12" s="21">
        <f t="shared" si="0"/>
        <v>6.180282681367662</v>
      </c>
      <c r="E12" s="3"/>
    </row>
    <row r="13" spans="1:5" ht="45">
      <c r="A13" s="19" t="s">
        <v>22</v>
      </c>
      <c r="B13" s="20">
        <v>0</v>
      </c>
      <c r="C13" s="20">
        <v>0</v>
      </c>
      <c r="D13" s="21" t="s">
        <v>33</v>
      </c>
      <c r="E13" s="3"/>
    </row>
    <row r="14" spans="1:5" ht="45">
      <c r="A14" s="19" t="s">
        <v>23</v>
      </c>
      <c r="B14" s="20">
        <v>48094.7</v>
      </c>
      <c r="C14" s="20">
        <v>2961</v>
      </c>
      <c r="D14" s="21">
        <f>100/B14*C14</f>
        <v>6.156603534277167</v>
      </c>
      <c r="E14" s="3"/>
    </row>
    <row r="15" spans="1:5" ht="30">
      <c r="A15" s="19" t="s">
        <v>6</v>
      </c>
      <c r="B15" s="20">
        <v>6300</v>
      </c>
      <c r="C15" s="20">
        <v>69.1</v>
      </c>
      <c r="D15" s="21">
        <f>100/B15*C15</f>
        <v>1.0968253968253967</v>
      </c>
      <c r="E15" s="3"/>
    </row>
    <row r="16" spans="1:5" ht="30">
      <c r="A16" s="19" t="s">
        <v>24</v>
      </c>
      <c r="B16" s="22">
        <v>291</v>
      </c>
      <c r="C16" s="20">
        <v>25.4</v>
      </c>
      <c r="D16" s="21">
        <f>100/B16*C16</f>
        <v>8.728522336769759</v>
      </c>
      <c r="E16" s="3"/>
    </row>
    <row r="17" spans="1:5" ht="30">
      <c r="A17" s="19" t="s">
        <v>7</v>
      </c>
      <c r="B17" s="20">
        <v>1943.5</v>
      </c>
      <c r="C17" s="20">
        <v>930</v>
      </c>
      <c r="D17" s="21">
        <f>100/B17*C17</f>
        <v>47.85181373810136</v>
      </c>
      <c r="E17" s="3"/>
    </row>
    <row r="18" spans="1:5" ht="18" customHeight="1">
      <c r="A18" s="19" t="s">
        <v>8</v>
      </c>
      <c r="B18" s="20">
        <v>2529.5</v>
      </c>
      <c r="C18" s="20">
        <v>809.1</v>
      </c>
      <c r="D18" s="25">
        <f>100/B18*C18</f>
        <v>31.986558608420637</v>
      </c>
      <c r="E18" s="3"/>
    </row>
    <row r="19" spans="1:5" ht="18" customHeight="1">
      <c r="A19" s="19" t="s">
        <v>9</v>
      </c>
      <c r="B19" s="20">
        <v>0</v>
      </c>
      <c r="C19" s="20">
        <v>413.7</v>
      </c>
      <c r="D19" s="21" t="s">
        <v>33</v>
      </c>
      <c r="E19" s="3"/>
    </row>
    <row r="20" spans="1:5" s="2" customFormat="1" ht="25.5" customHeight="1">
      <c r="A20" s="16" t="s">
        <v>10</v>
      </c>
      <c r="B20" s="17">
        <v>1673118</v>
      </c>
      <c r="C20" s="17">
        <v>99870.4</v>
      </c>
      <c r="D20" s="23">
        <f>100/B20*C20</f>
        <v>5.969118735199789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3130871.1</v>
      </c>
      <c r="C22" s="28">
        <v>165064.5</v>
      </c>
      <c r="D22" s="15">
        <f aca="true" t="shared" si="1" ref="D22:D33">100/B22*C22</f>
        <v>5.272158920883073</v>
      </c>
      <c r="E22" s="7"/>
    </row>
    <row r="23" spans="1:5" ht="18" customHeight="1">
      <c r="A23" s="19" t="s">
        <v>25</v>
      </c>
      <c r="B23" s="29">
        <v>185527</v>
      </c>
      <c r="C23" s="29">
        <v>12592.1</v>
      </c>
      <c r="D23" s="21">
        <f t="shared" si="1"/>
        <v>6.787206174842477</v>
      </c>
      <c r="E23" s="3"/>
    </row>
    <row r="24" spans="1:5" ht="18" customHeight="1">
      <c r="A24" s="19" t="s">
        <v>12</v>
      </c>
      <c r="B24" s="29">
        <v>20148.2</v>
      </c>
      <c r="C24" s="29">
        <v>1458.7</v>
      </c>
      <c r="D24" s="21">
        <f t="shared" si="1"/>
        <v>7.239852691555574</v>
      </c>
      <c r="E24" s="3"/>
    </row>
    <row r="25" spans="1:5" ht="18" customHeight="1">
      <c r="A25" s="19" t="s">
        <v>26</v>
      </c>
      <c r="B25" s="29">
        <v>311955.6</v>
      </c>
      <c r="C25" s="29">
        <v>4790.2</v>
      </c>
      <c r="D25" s="21">
        <f t="shared" si="1"/>
        <v>1.535539031836582</v>
      </c>
      <c r="E25" s="3"/>
    </row>
    <row r="26" spans="1:5" ht="18" customHeight="1">
      <c r="A26" s="19" t="s">
        <v>13</v>
      </c>
      <c r="B26" s="30">
        <v>210777.1</v>
      </c>
      <c r="C26" s="29">
        <v>9865.8</v>
      </c>
      <c r="D26" s="21">
        <f t="shared" si="1"/>
        <v>4.680679257851066</v>
      </c>
      <c r="E26" s="3"/>
    </row>
    <row r="27" spans="1:5" ht="18" customHeight="1">
      <c r="A27" s="19" t="s">
        <v>27</v>
      </c>
      <c r="B27" s="30">
        <v>1342.7</v>
      </c>
      <c r="C27" s="29">
        <v>121.2</v>
      </c>
      <c r="D27" s="21">
        <f t="shared" si="1"/>
        <v>9.026588217770165</v>
      </c>
      <c r="E27" s="3"/>
    </row>
    <row r="28" spans="1:5" ht="18" customHeight="1">
      <c r="A28" s="19" t="s">
        <v>14</v>
      </c>
      <c r="B28" s="30">
        <v>2033079.6</v>
      </c>
      <c r="C28" s="29">
        <v>107736.8</v>
      </c>
      <c r="D28" s="21">
        <f t="shared" si="1"/>
        <v>5.299192417257052</v>
      </c>
      <c r="E28" s="3"/>
    </row>
    <row r="29" spans="1:5" ht="18" customHeight="1">
      <c r="A29" s="19" t="s">
        <v>15</v>
      </c>
      <c r="B29" s="30">
        <v>177723.6</v>
      </c>
      <c r="C29" s="29">
        <v>14689.1</v>
      </c>
      <c r="D29" s="21">
        <f t="shared" si="1"/>
        <v>8.265137550668566</v>
      </c>
      <c r="E29" s="3"/>
    </row>
    <row r="30" spans="1:5" ht="18" customHeight="1">
      <c r="A30" s="19" t="s">
        <v>16</v>
      </c>
      <c r="B30" s="29">
        <v>85206.5</v>
      </c>
      <c r="C30" s="29">
        <v>5306.6</v>
      </c>
      <c r="D30" s="21">
        <f t="shared" si="1"/>
        <v>6.227928620469096</v>
      </c>
      <c r="E30" s="3"/>
    </row>
    <row r="31" spans="1:5" ht="18" customHeight="1">
      <c r="A31" s="19" t="s">
        <v>17</v>
      </c>
      <c r="B31" s="29">
        <v>64164.5</v>
      </c>
      <c r="C31" s="29">
        <v>6531</v>
      </c>
      <c r="D31" s="21">
        <f t="shared" si="1"/>
        <v>10.17852550865354</v>
      </c>
      <c r="E31" s="3"/>
    </row>
    <row r="32" spans="1:5" ht="18" customHeight="1">
      <c r="A32" s="19" t="s">
        <v>18</v>
      </c>
      <c r="B32" s="29">
        <v>4138</v>
      </c>
      <c r="C32" s="29">
        <v>339</v>
      </c>
      <c r="D32" s="21">
        <f t="shared" si="1"/>
        <v>8.19236346060899</v>
      </c>
      <c r="E32" s="3"/>
    </row>
    <row r="33" spans="1:5" ht="18" customHeight="1">
      <c r="A33" s="19" t="s">
        <v>19</v>
      </c>
      <c r="B33" s="29">
        <v>36808.3</v>
      </c>
      <c r="C33" s="29">
        <v>1634</v>
      </c>
      <c r="D33" s="21">
        <f t="shared" si="1"/>
        <v>4.4392161550519855</v>
      </c>
      <c r="E33" s="3"/>
    </row>
    <row r="34" spans="1:4" s="4" customFormat="1" ht="28.5">
      <c r="A34" s="27" t="s">
        <v>20</v>
      </c>
      <c r="B34" s="14">
        <v>-75900</v>
      </c>
      <c r="C34" s="28">
        <v>-13067.3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39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35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3">
      <selection activeCell="F8" sqref="F8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  <col min="6" max="7" width="9.125" style="0" customWidth="1"/>
    <col min="8" max="8" width="18.625" style="0" customWidth="1"/>
  </cols>
  <sheetData>
    <row r="1" spans="1:4" ht="28.5" customHeight="1">
      <c r="A1" s="41" t="s">
        <v>73</v>
      </c>
      <c r="B1" s="42"/>
      <c r="C1" s="42"/>
      <c r="D1" s="42"/>
    </row>
    <row r="2" spans="1:4" s="12" customFormat="1" ht="43.5" customHeight="1">
      <c r="A2" s="43" t="s">
        <v>74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75</v>
      </c>
      <c r="D5" s="35" t="s">
        <v>31</v>
      </c>
    </row>
    <row r="6" spans="1:4" s="2" customFormat="1" ht="24" customHeight="1">
      <c r="A6" s="13" t="s">
        <v>1</v>
      </c>
      <c r="B6" s="14">
        <f>B7+B20</f>
        <v>2467543.86</v>
      </c>
      <c r="C6" s="14">
        <f>C7+C20</f>
        <v>2691188.55</v>
      </c>
      <c r="D6" s="15">
        <f>100/B6*C6</f>
        <v>109.06345348609122</v>
      </c>
    </row>
    <row r="7" spans="1:4" s="2" customFormat="1" ht="30">
      <c r="A7" s="16" t="s">
        <v>28</v>
      </c>
      <c r="B7" s="17">
        <f>B8+B9+B10+B11+B12+B13+B14+B15+B16+B17+B18+B19</f>
        <v>767111.44</v>
      </c>
      <c r="C7" s="17">
        <f>C8+C9+C10+C11+C12+C13+C14+C15+C16+C17+C18+C19</f>
        <v>637794.77</v>
      </c>
      <c r="D7" s="18">
        <f aca="true" t="shared" si="0" ref="D7:D12">100/B7*C7</f>
        <v>83.14238802122415</v>
      </c>
    </row>
    <row r="8" spans="1:5" ht="18" customHeight="1">
      <c r="A8" s="19" t="s">
        <v>21</v>
      </c>
      <c r="B8" s="20">
        <v>560275</v>
      </c>
      <c r="C8" s="20">
        <v>449330.47</v>
      </c>
      <c r="D8" s="21">
        <f t="shared" si="0"/>
        <v>80.1982008834947</v>
      </c>
      <c r="E8" s="36"/>
    </row>
    <row r="9" spans="1:4" ht="30">
      <c r="A9" s="19" t="s">
        <v>2</v>
      </c>
      <c r="B9" s="20">
        <v>9026.87</v>
      </c>
      <c r="C9" s="20">
        <v>8700.79</v>
      </c>
      <c r="D9" s="21">
        <f t="shared" si="0"/>
        <v>96.38767368977287</v>
      </c>
    </row>
    <row r="10" spans="1:4" ht="18" customHeight="1">
      <c r="A10" s="19" t="s">
        <v>3</v>
      </c>
      <c r="B10" s="20">
        <v>58000</v>
      </c>
      <c r="C10" s="20">
        <v>61386.13</v>
      </c>
      <c r="D10" s="21">
        <f t="shared" si="0"/>
        <v>105.83815517241379</v>
      </c>
    </row>
    <row r="11" spans="1:4" ht="18" customHeight="1">
      <c r="A11" s="19" t="s">
        <v>4</v>
      </c>
      <c r="B11" s="20">
        <v>55975.01</v>
      </c>
      <c r="C11" s="20">
        <v>32608.6</v>
      </c>
      <c r="D11" s="21">
        <f t="shared" si="0"/>
        <v>58.255639436241275</v>
      </c>
    </row>
    <row r="12" spans="1:4" ht="18" customHeight="1">
      <c r="A12" s="19" t="s">
        <v>5</v>
      </c>
      <c r="B12" s="20">
        <v>17050.91</v>
      </c>
      <c r="C12" s="20">
        <v>13473.79</v>
      </c>
      <c r="D12" s="21">
        <f t="shared" si="0"/>
        <v>79.02094375021626</v>
      </c>
    </row>
    <row r="13" spans="1:4" ht="45">
      <c r="A13" s="19" t="s">
        <v>22</v>
      </c>
      <c r="B13" s="20">
        <v>0</v>
      </c>
      <c r="C13" s="20">
        <v>-18.12</v>
      </c>
      <c r="D13" s="21" t="s">
        <v>33</v>
      </c>
    </row>
    <row r="14" spans="1:4" ht="45">
      <c r="A14" s="19" t="s">
        <v>23</v>
      </c>
      <c r="B14" s="20">
        <v>52220.69</v>
      </c>
      <c r="C14" s="20">
        <v>55403.84</v>
      </c>
      <c r="D14" s="21">
        <f>100/B14*C14</f>
        <v>106.09557246371122</v>
      </c>
    </row>
    <row r="15" spans="1:4" ht="30">
      <c r="A15" s="19" t="s">
        <v>6</v>
      </c>
      <c r="B15" s="20">
        <v>6300</v>
      </c>
      <c r="C15" s="20">
        <v>2026.42</v>
      </c>
      <c r="D15" s="21">
        <f>100/B15*C15</f>
        <v>32.165396825396826</v>
      </c>
    </row>
    <row r="16" spans="1:4" ht="30">
      <c r="A16" s="19" t="s">
        <v>24</v>
      </c>
      <c r="B16" s="22">
        <v>1274.23</v>
      </c>
      <c r="C16" s="20">
        <v>3792.64</v>
      </c>
      <c r="D16" s="21">
        <f>100/B16*C16</f>
        <v>297.6417130345385</v>
      </c>
    </row>
    <row r="17" spans="1:4" ht="30">
      <c r="A17" s="19" t="s">
        <v>7</v>
      </c>
      <c r="B17" s="20">
        <v>3359.19</v>
      </c>
      <c r="C17" s="20">
        <v>7160.48</v>
      </c>
      <c r="D17" s="21">
        <f>100/B17*C17</f>
        <v>213.16091081480948</v>
      </c>
    </row>
    <row r="18" spans="1:4" ht="18" customHeight="1">
      <c r="A18" s="19" t="s">
        <v>8</v>
      </c>
      <c r="B18" s="20">
        <v>3629.54</v>
      </c>
      <c r="C18" s="20">
        <v>3269.53</v>
      </c>
      <c r="D18" s="25">
        <f>100/B18*C18</f>
        <v>90.08111220705655</v>
      </c>
    </row>
    <row r="19" spans="1:4" ht="18" customHeight="1">
      <c r="A19" s="19" t="s">
        <v>9</v>
      </c>
      <c r="B19" s="20">
        <v>0</v>
      </c>
      <c r="C19" s="20">
        <v>660.2</v>
      </c>
      <c r="D19" s="21" t="s">
        <v>33</v>
      </c>
    </row>
    <row r="20" spans="1:8" s="2" customFormat="1" ht="25.5" customHeight="1">
      <c r="A20" s="16" t="s">
        <v>10</v>
      </c>
      <c r="B20" s="17">
        <v>1700432.42</v>
      </c>
      <c r="C20" s="17">
        <v>2053393.78</v>
      </c>
      <c r="D20" s="23">
        <f>100/B20*C20</f>
        <v>120.75715305404493</v>
      </c>
      <c r="H20" s="38"/>
    </row>
    <row r="21" spans="1:4" ht="6" customHeight="1">
      <c r="A21" s="24"/>
      <c r="B21" s="25"/>
      <c r="C21" s="26"/>
      <c r="D21" s="21"/>
    </row>
    <row r="22" spans="1:8" s="4" customFormat="1" ht="23.25" customHeight="1">
      <c r="A22" s="27" t="s">
        <v>11</v>
      </c>
      <c r="B22" s="14">
        <f>B23+B24+B25+B26+B27+B28+B29+B30+B31+B32+B33</f>
        <v>3384971.43</v>
      </c>
      <c r="C22" s="28">
        <f>C23+C24+C25+C26+C27+C28+C29+C30+C31+C32+C33</f>
        <v>2719993.3200000003</v>
      </c>
      <c r="D22" s="15">
        <f aca="true" t="shared" si="1" ref="D22:D33">100/B22*C22</f>
        <v>80.35498603898114</v>
      </c>
      <c r="H22" s="37"/>
    </row>
    <row r="23" spans="1:4" ht="18" customHeight="1">
      <c r="A23" s="19" t="s">
        <v>25</v>
      </c>
      <c r="B23" s="29">
        <v>200493.79</v>
      </c>
      <c r="C23" s="29">
        <v>156984.38</v>
      </c>
      <c r="D23" s="21">
        <f>100/B23*C23</f>
        <v>78.29887399504992</v>
      </c>
    </row>
    <row r="24" spans="1:4" ht="18" customHeight="1">
      <c r="A24" s="19" t="s">
        <v>12</v>
      </c>
      <c r="B24" s="29">
        <v>23305.46</v>
      </c>
      <c r="C24" s="29">
        <v>14693.58</v>
      </c>
      <c r="D24" s="21">
        <f t="shared" si="1"/>
        <v>63.04780081577451</v>
      </c>
    </row>
    <row r="25" spans="1:4" ht="18" customHeight="1">
      <c r="A25" s="19" t="s">
        <v>26</v>
      </c>
      <c r="B25" s="29">
        <v>353436.5</v>
      </c>
      <c r="C25" s="29">
        <v>209800.23</v>
      </c>
      <c r="D25" s="21">
        <f t="shared" si="1"/>
        <v>59.36009155817241</v>
      </c>
    </row>
    <row r="26" spans="1:4" ht="18" customHeight="1">
      <c r="A26" s="19" t="s">
        <v>13</v>
      </c>
      <c r="B26" s="30">
        <v>214392.29</v>
      </c>
      <c r="C26" s="29">
        <v>160209.24</v>
      </c>
      <c r="D26" s="21">
        <f t="shared" si="1"/>
        <v>74.72714620474457</v>
      </c>
    </row>
    <row r="27" spans="1:4" ht="18" customHeight="1">
      <c r="A27" s="19" t="s">
        <v>27</v>
      </c>
      <c r="B27" s="30">
        <v>1003.92</v>
      </c>
      <c r="C27" s="29">
        <v>822.58</v>
      </c>
      <c r="D27" s="21">
        <f t="shared" si="1"/>
        <v>81.93680771376206</v>
      </c>
    </row>
    <row r="28" spans="1:4" ht="18" customHeight="1">
      <c r="A28" s="19" t="s">
        <v>14</v>
      </c>
      <c r="B28" s="30">
        <v>2100528.51</v>
      </c>
      <c r="C28" s="29">
        <v>1799330.7</v>
      </c>
      <c r="D28" s="21">
        <f t="shared" si="1"/>
        <v>85.66085589573835</v>
      </c>
    </row>
    <row r="29" spans="1:4" ht="18" customHeight="1">
      <c r="A29" s="19" t="s">
        <v>15</v>
      </c>
      <c r="B29" s="30">
        <v>190747.7</v>
      </c>
      <c r="C29" s="29">
        <v>172907.52</v>
      </c>
      <c r="D29" s="21">
        <f t="shared" si="1"/>
        <v>90.6472371619684</v>
      </c>
    </row>
    <row r="30" spans="1:4" ht="18" customHeight="1">
      <c r="A30" s="19" t="s">
        <v>16</v>
      </c>
      <c r="B30" s="29">
        <v>192852.97</v>
      </c>
      <c r="C30" s="29">
        <v>133077.35</v>
      </c>
      <c r="D30" s="21">
        <f t="shared" si="1"/>
        <v>69.00456342466492</v>
      </c>
    </row>
    <row r="31" spans="1:4" ht="18" customHeight="1">
      <c r="A31" s="19" t="s">
        <v>17</v>
      </c>
      <c r="B31" s="29">
        <v>67594.79</v>
      </c>
      <c r="C31" s="29">
        <v>58295.22</v>
      </c>
      <c r="D31" s="21">
        <f t="shared" si="1"/>
        <v>86.24217931589108</v>
      </c>
    </row>
    <row r="32" spans="1:4" ht="18" customHeight="1">
      <c r="A32" s="19" t="s">
        <v>18</v>
      </c>
      <c r="B32" s="29">
        <v>4801.83</v>
      </c>
      <c r="C32" s="29">
        <v>3874.6</v>
      </c>
      <c r="D32" s="21">
        <f t="shared" si="1"/>
        <v>80.69007024405279</v>
      </c>
    </row>
    <row r="33" spans="1:4" ht="18" customHeight="1">
      <c r="A33" s="19" t="s">
        <v>19</v>
      </c>
      <c r="B33" s="29">
        <v>35813.67</v>
      </c>
      <c r="C33" s="29">
        <v>9997.92</v>
      </c>
      <c r="D33" s="21">
        <f t="shared" si="1"/>
        <v>27.916491105212064</v>
      </c>
    </row>
    <row r="34" spans="1:4" s="4" customFormat="1" ht="28.5">
      <c r="A34" s="27" t="s">
        <v>20</v>
      </c>
      <c r="B34" s="14">
        <v>-86076.92</v>
      </c>
      <c r="C34" s="28">
        <f>C6-C22</f>
        <v>-28804.770000000484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76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9">
      <selection activeCell="F1" sqref="F1:G16384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</cols>
  <sheetData>
    <row r="1" spans="1:4" ht="28.5" customHeight="1">
      <c r="A1" s="41" t="s">
        <v>77</v>
      </c>
      <c r="B1" s="42"/>
      <c r="C1" s="42"/>
      <c r="D1" s="42"/>
    </row>
    <row r="2" spans="1:4" s="12" customFormat="1" ht="43.5" customHeight="1">
      <c r="A2" s="43" t="s">
        <v>78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79</v>
      </c>
      <c r="D5" s="35" t="s">
        <v>31</v>
      </c>
    </row>
    <row r="6" spans="1:4" s="2" customFormat="1" ht="24" customHeight="1">
      <c r="A6" s="13" t="s">
        <v>1</v>
      </c>
      <c r="B6" s="14">
        <f>B7+B20</f>
        <v>2470640.9699999997</v>
      </c>
      <c r="C6" s="14">
        <f>C7+C20</f>
        <v>3024915.9800000004</v>
      </c>
      <c r="D6" s="15">
        <f>100/B6*C6</f>
        <v>122.43446201736066</v>
      </c>
    </row>
    <row r="7" spans="1:4" s="2" customFormat="1" ht="30">
      <c r="A7" s="16" t="s">
        <v>28</v>
      </c>
      <c r="B7" s="17">
        <f>B8+B9+B10+B11+B12+B13+B14+B15+B16+B17+B18+B19</f>
        <v>770208.55</v>
      </c>
      <c r="C7" s="17">
        <f>C8+C9+C10+C11+C12+C13+C14+C15+C16+C17+C18+C19</f>
        <v>722963.0300000001</v>
      </c>
      <c r="D7" s="18">
        <f aca="true" t="shared" si="0" ref="D7:D12">100/B7*C7</f>
        <v>93.86587957248722</v>
      </c>
    </row>
    <row r="8" spans="1:5" ht="18" customHeight="1">
      <c r="A8" s="19" t="s">
        <v>21</v>
      </c>
      <c r="B8" s="20">
        <v>560275</v>
      </c>
      <c r="C8" s="20">
        <v>503487.2</v>
      </c>
      <c r="D8" s="21">
        <f t="shared" si="0"/>
        <v>89.8642987818482</v>
      </c>
      <c r="E8" s="36"/>
    </row>
    <row r="9" spans="1:4" ht="30">
      <c r="A9" s="19" t="s">
        <v>2</v>
      </c>
      <c r="B9" s="20">
        <v>9026.87</v>
      </c>
      <c r="C9" s="20">
        <v>9559.78</v>
      </c>
      <c r="D9" s="21">
        <f t="shared" si="0"/>
        <v>105.90359670627804</v>
      </c>
    </row>
    <row r="10" spans="1:4" ht="18" customHeight="1">
      <c r="A10" s="19" t="s">
        <v>3</v>
      </c>
      <c r="B10" s="20">
        <v>58000</v>
      </c>
      <c r="C10" s="20">
        <v>62902.64</v>
      </c>
      <c r="D10" s="21">
        <f t="shared" si="0"/>
        <v>108.4528275862069</v>
      </c>
    </row>
    <row r="11" spans="1:4" ht="18" customHeight="1">
      <c r="A11" s="19" t="s">
        <v>4</v>
      </c>
      <c r="B11" s="20">
        <v>55975.01</v>
      </c>
      <c r="C11" s="20">
        <v>54318.55</v>
      </c>
      <c r="D11" s="21">
        <f t="shared" si="0"/>
        <v>97.040715133414</v>
      </c>
    </row>
    <row r="12" spans="1:4" ht="18" customHeight="1">
      <c r="A12" s="19" t="s">
        <v>5</v>
      </c>
      <c r="B12" s="20">
        <v>17050.91</v>
      </c>
      <c r="C12" s="20">
        <v>14717.5</v>
      </c>
      <c r="D12" s="21">
        <f t="shared" si="0"/>
        <v>86.3150412499978</v>
      </c>
    </row>
    <row r="13" spans="1:4" ht="45">
      <c r="A13" s="19" t="s">
        <v>22</v>
      </c>
      <c r="B13" s="20">
        <v>0</v>
      </c>
      <c r="C13" s="20">
        <v>-17</v>
      </c>
      <c r="D13" s="21" t="s">
        <v>33</v>
      </c>
    </row>
    <row r="14" spans="1:4" ht="45">
      <c r="A14" s="19" t="s">
        <v>23</v>
      </c>
      <c r="B14" s="20">
        <v>54617.8</v>
      </c>
      <c r="C14" s="20">
        <v>61267.52</v>
      </c>
      <c r="D14" s="21">
        <f>100/B14*C14</f>
        <v>112.17500521807906</v>
      </c>
    </row>
    <row r="15" spans="1:4" ht="30">
      <c r="A15" s="19" t="s">
        <v>6</v>
      </c>
      <c r="B15" s="20">
        <v>6300</v>
      </c>
      <c r="C15" s="20">
        <v>2024.23</v>
      </c>
      <c r="D15" s="21">
        <f>100/B15*C15</f>
        <v>32.13063492063492</v>
      </c>
    </row>
    <row r="16" spans="1:4" ht="30">
      <c r="A16" s="19" t="s">
        <v>24</v>
      </c>
      <c r="B16" s="22">
        <v>1974.23</v>
      </c>
      <c r="C16" s="20">
        <v>3834.75</v>
      </c>
      <c r="D16" s="21">
        <f>100/B16*C16</f>
        <v>194.24028608622095</v>
      </c>
    </row>
    <row r="17" spans="1:4" ht="30">
      <c r="A17" s="19" t="s">
        <v>7</v>
      </c>
      <c r="B17" s="20">
        <v>3359.19</v>
      </c>
      <c r="C17" s="20">
        <v>7300.8</v>
      </c>
      <c r="D17" s="21">
        <f>100/B17*C17</f>
        <v>217.33810829396373</v>
      </c>
    </row>
    <row r="18" spans="1:4" ht="18" customHeight="1">
      <c r="A18" s="19" t="s">
        <v>8</v>
      </c>
      <c r="B18" s="20">
        <v>3629.54</v>
      </c>
      <c r="C18" s="20">
        <v>3499.17</v>
      </c>
      <c r="D18" s="25">
        <f>100/B18*C18</f>
        <v>96.40808477107292</v>
      </c>
    </row>
    <row r="19" spans="1:4" ht="18" customHeight="1">
      <c r="A19" s="19" t="s">
        <v>9</v>
      </c>
      <c r="B19" s="20">
        <v>0</v>
      </c>
      <c r="C19" s="20">
        <v>67.89</v>
      </c>
      <c r="D19" s="21" t="s">
        <v>33</v>
      </c>
    </row>
    <row r="20" spans="1:4" s="2" customFormat="1" ht="25.5" customHeight="1">
      <c r="A20" s="16" t="s">
        <v>10</v>
      </c>
      <c r="B20" s="17">
        <v>1700432.42</v>
      </c>
      <c r="C20" s="17">
        <v>2301952.95</v>
      </c>
      <c r="D20" s="23">
        <f>100/B20*C20</f>
        <v>135.37456254803706</v>
      </c>
    </row>
    <row r="21" spans="1:4" ht="6" customHeight="1">
      <c r="A21" s="24"/>
      <c r="B21" s="25"/>
      <c r="C21" s="26"/>
      <c r="D21" s="21"/>
    </row>
    <row r="22" spans="1:4" s="4" customFormat="1" ht="23.25" customHeight="1">
      <c r="A22" s="27" t="s">
        <v>11</v>
      </c>
      <c r="B22" s="14">
        <f>B23+B24+B25+B26+B27+B28+B29+B30+B31+B32+B33</f>
        <v>3459018.0400000005</v>
      </c>
      <c r="C22" s="28">
        <f>C23+C24+C25+C26+C27+C28+C29+C30+C31+C32+C33</f>
        <v>3031317.2300000004</v>
      </c>
      <c r="D22" s="15">
        <f aca="true" t="shared" si="1" ref="D22:D33">100/B22*C22</f>
        <v>87.6351957389618</v>
      </c>
    </row>
    <row r="23" spans="1:4" ht="18" customHeight="1">
      <c r="A23" s="19" t="s">
        <v>25</v>
      </c>
      <c r="B23" s="29">
        <v>201399.85</v>
      </c>
      <c r="C23" s="29">
        <v>171632.09</v>
      </c>
      <c r="D23" s="21">
        <f>100/B23*C23</f>
        <v>85.21957191129982</v>
      </c>
    </row>
    <row r="24" spans="1:4" ht="18" customHeight="1">
      <c r="A24" s="19" t="s">
        <v>12</v>
      </c>
      <c r="B24" s="29">
        <v>23305.46</v>
      </c>
      <c r="C24" s="29">
        <v>18656.4</v>
      </c>
      <c r="D24" s="21">
        <f t="shared" si="1"/>
        <v>80.05162738688703</v>
      </c>
    </row>
    <row r="25" spans="1:4" ht="18" customHeight="1">
      <c r="A25" s="19" t="s">
        <v>26</v>
      </c>
      <c r="B25" s="29">
        <v>352640.16</v>
      </c>
      <c r="C25" s="29">
        <v>296068.3</v>
      </c>
      <c r="D25" s="21">
        <f t="shared" si="1"/>
        <v>83.9576241117858</v>
      </c>
    </row>
    <row r="26" spans="1:4" ht="18" customHeight="1">
      <c r="A26" s="19" t="s">
        <v>13</v>
      </c>
      <c r="B26" s="30">
        <v>215222.28</v>
      </c>
      <c r="C26" s="29">
        <v>172967.39</v>
      </c>
      <c r="D26" s="21">
        <f t="shared" si="1"/>
        <v>80.36686071720828</v>
      </c>
    </row>
    <row r="27" spans="1:4" ht="18" customHeight="1">
      <c r="A27" s="19" t="s">
        <v>27</v>
      </c>
      <c r="B27" s="30">
        <v>1003.92</v>
      </c>
      <c r="C27" s="29">
        <v>951.18</v>
      </c>
      <c r="D27" s="21">
        <f t="shared" si="1"/>
        <v>94.74659335405211</v>
      </c>
    </row>
    <row r="28" spans="1:4" ht="18" customHeight="1">
      <c r="A28" s="19" t="s">
        <v>14</v>
      </c>
      <c r="B28" s="30">
        <v>2152006.2</v>
      </c>
      <c r="C28" s="29">
        <v>1963506.25</v>
      </c>
      <c r="D28" s="21">
        <f t="shared" si="1"/>
        <v>91.24073387892655</v>
      </c>
    </row>
    <row r="29" spans="1:4" ht="18" customHeight="1">
      <c r="A29" s="19" t="s">
        <v>15</v>
      </c>
      <c r="B29" s="30">
        <v>201458.08</v>
      </c>
      <c r="C29" s="29">
        <v>184243.45</v>
      </c>
      <c r="D29" s="21">
        <f t="shared" si="1"/>
        <v>91.45498160212786</v>
      </c>
    </row>
    <row r="30" spans="1:4" ht="18" customHeight="1">
      <c r="A30" s="19" t="s">
        <v>16</v>
      </c>
      <c r="B30" s="29">
        <v>203043.08</v>
      </c>
      <c r="C30" s="29">
        <v>144263.41</v>
      </c>
      <c r="D30" s="21">
        <f t="shared" si="1"/>
        <v>71.05064107577564</v>
      </c>
    </row>
    <row r="31" spans="1:4" ht="18" customHeight="1">
      <c r="A31" s="19" t="s">
        <v>17</v>
      </c>
      <c r="B31" s="29">
        <v>67804.49</v>
      </c>
      <c r="C31" s="29">
        <v>63568.68</v>
      </c>
      <c r="D31" s="21">
        <f t="shared" si="1"/>
        <v>93.75290633407906</v>
      </c>
    </row>
    <row r="32" spans="1:4" ht="18" customHeight="1">
      <c r="A32" s="19" t="s">
        <v>18</v>
      </c>
      <c r="B32" s="29">
        <v>5320.85</v>
      </c>
      <c r="C32" s="29">
        <v>4801.83</v>
      </c>
      <c r="D32" s="21">
        <f t="shared" si="1"/>
        <v>90.24554347519661</v>
      </c>
    </row>
    <row r="33" spans="1:4" ht="18" customHeight="1">
      <c r="A33" s="19" t="s">
        <v>19</v>
      </c>
      <c r="B33" s="29">
        <v>35813.67</v>
      </c>
      <c r="C33" s="29">
        <v>10658.25</v>
      </c>
      <c r="D33" s="21">
        <f t="shared" si="1"/>
        <v>29.760284271341085</v>
      </c>
    </row>
    <row r="34" spans="1:4" s="4" customFormat="1" ht="28.5">
      <c r="A34" s="27" t="s">
        <v>20</v>
      </c>
      <c r="B34" s="14">
        <v>-86076.92</v>
      </c>
      <c r="C34" s="28">
        <f>C6-C22</f>
        <v>-6401.25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80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25">
      <selection activeCell="G34" sqref="G34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  <col min="7" max="7" width="15.875" style="0" customWidth="1"/>
  </cols>
  <sheetData>
    <row r="1" spans="1:4" ht="28.5" customHeight="1">
      <c r="A1" s="41" t="s">
        <v>81</v>
      </c>
      <c r="B1" s="42"/>
      <c r="C1" s="42"/>
      <c r="D1" s="42"/>
    </row>
    <row r="2" spans="1:4" s="12" customFormat="1" ht="43.5" customHeight="1">
      <c r="A2" s="43" t="s">
        <v>82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83</v>
      </c>
      <c r="D5" s="35" t="s">
        <v>31</v>
      </c>
    </row>
    <row r="6" spans="1:4" s="2" customFormat="1" ht="24" customHeight="1">
      <c r="A6" s="13" t="s">
        <v>1</v>
      </c>
      <c r="B6" s="14">
        <f>B7+B20</f>
        <v>2484636.84</v>
      </c>
      <c r="C6" s="14">
        <f>C7+C20</f>
        <v>3402377.62</v>
      </c>
      <c r="D6" s="15">
        <f>100/B6*C6</f>
        <v>136.93661645940983</v>
      </c>
    </row>
    <row r="7" spans="1:4" s="2" customFormat="1" ht="30">
      <c r="A7" s="16" t="s">
        <v>28</v>
      </c>
      <c r="B7" s="17">
        <f>B8+B9+B10+B11+B12+B13+B14+B15+B16+B17+B18+B19</f>
        <v>772160.85</v>
      </c>
      <c r="C7" s="17">
        <f>C8+C9+C10+C11+C12+C13+C14+C15+C16+C17+C18+C19</f>
        <v>857295.4600000001</v>
      </c>
      <c r="D7" s="18">
        <f aca="true" t="shared" si="0" ref="D7:D12">100/B7*C7</f>
        <v>111.02550200518455</v>
      </c>
    </row>
    <row r="8" spans="1:5" ht="18" customHeight="1">
      <c r="A8" s="19" t="s">
        <v>21</v>
      </c>
      <c r="B8" s="20">
        <v>560275</v>
      </c>
      <c r="C8" s="20">
        <v>597318.79</v>
      </c>
      <c r="D8" s="21">
        <f t="shared" si="0"/>
        <v>106.611715675338</v>
      </c>
      <c r="E8" s="36"/>
    </row>
    <row r="9" spans="1:4" ht="30">
      <c r="A9" s="19" t="s">
        <v>2</v>
      </c>
      <c r="B9" s="20">
        <v>9026.87</v>
      </c>
      <c r="C9" s="20">
        <v>10416.44</v>
      </c>
      <c r="D9" s="21">
        <f t="shared" si="0"/>
        <v>115.39370789653556</v>
      </c>
    </row>
    <row r="10" spans="1:4" ht="18" customHeight="1">
      <c r="A10" s="19" t="s">
        <v>3</v>
      </c>
      <c r="B10" s="20">
        <v>58000</v>
      </c>
      <c r="C10" s="20">
        <v>73340.79</v>
      </c>
      <c r="D10" s="21">
        <f t="shared" si="0"/>
        <v>126.44963793103447</v>
      </c>
    </row>
    <row r="11" spans="1:4" ht="18" customHeight="1">
      <c r="A11" s="19" t="s">
        <v>4</v>
      </c>
      <c r="B11" s="20">
        <v>55975.01</v>
      </c>
      <c r="C11" s="20">
        <v>65512.79</v>
      </c>
      <c r="D11" s="21">
        <f t="shared" si="0"/>
        <v>117.03935381163845</v>
      </c>
    </row>
    <row r="12" spans="1:4" ht="18" customHeight="1">
      <c r="A12" s="19" t="s">
        <v>5</v>
      </c>
      <c r="B12" s="20">
        <v>17050.91</v>
      </c>
      <c r="C12" s="20">
        <v>16011.76</v>
      </c>
      <c r="D12" s="21">
        <f t="shared" si="0"/>
        <v>93.90560386513096</v>
      </c>
    </row>
    <row r="13" spans="1:4" ht="45">
      <c r="A13" s="19" t="s">
        <v>22</v>
      </c>
      <c r="B13" s="20">
        <v>0</v>
      </c>
      <c r="C13" s="20">
        <v>-17</v>
      </c>
      <c r="D13" s="21" t="s">
        <v>33</v>
      </c>
    </row>
    <row r="14" spans="1:4" ht="45">
      <c r="A14" s="19" t="s">
        <v>23</v>
      </c>
      <c r="B14" s="20">
        <v>56570.1</v>
      </c>
      <c r="C14" s="20">
        <v>77102.72</v>
      </c>
      <c r="D14" s="21">
        <f>100/B14*C14</f>
        <v>136.29588775695996</v>
      </c>
    </row>
    <row r="15" spans="1:4" ht="30">
      <c r="A15" s="19" t="s">
        <v>6</v>
      </c>
      <c r="B15" s="20">
        <v>6300</v>
      </c>
      <c r="C15" s="20">
        <v>2085.05</v>
      </c>
      <c r="D15" s="21">
        <f>100/B15*C15</f>
        <v>33.09603174603175</v>
      </c>
    </row>
    <row r="16" spans="1:4" ht="30">
      <c r="A16" s="19" t="s">
        <v>24</v>
      </c>
      <c r="B16" s="22">
        <v>1974.23</v>
      </c>
      <c r="C16" s="20">
        <v>3972.92</v>
      </c>
      <c r="D16" s="21">
        <f>100/B16*C16</f>
        <v>201.23896405180753</v>
      </c>
    </row>
    <row r="17" spans="1:4" ht="30">
      <c r="A17" s="19" t="s">
        <v>7</v>
      </c>
      <c r="B17" s="20">
        <v>3359.19</v>
      </c>
      <c r="C17" s="20">
        <v>7599.18</v>
      </c>
      <c r="D17" s="21">
        <f>100/B17*C17</f>
        <v>226.22060675341376</v>
      </c>
    </row>
    <row r="18" spans="1:4" ht="18" customHeight="1">
      <c r="A18" s="19" t="s">
        <v>8</v>
      </c>
      <c r="B18" s="20">
        <v>3629.54</v>
      </c>
      <c r="C18" s="20">
        <v>3679.44</v>
      </c>
      <c r="D18" s="25">
        <f>100/B18*C18</f>
        <v>101.37482986824777</v>
      </c>
    </row>
    <row r="19" spans="1:4" ht="18" customHeight="1">
      <c r="A19" s="19" t="s">
        <v>9</v>
      </c>
      <c r="B19" s="20">
        <v>0</v>
      </c>
      <c r="C19" s="20">
        <v>272.58</v>
      </c>
      <c r="D19" s="21" t="s">
        <v>33</v>
      </c>
    </row>
    <row r="20" spans="1:4" s="2" customFormat="1" ht="25.5" customHeight="1">
      <c r="A20" s="16" t="s">
        <v>10</v>
      </c>
      <c r="B20" s="17">
        <v>1712475.99</v>
      </c>
      <c r="C20" s="17">
        <v>2545082.16</v>
      </c>
      <c r="D20" s="23">
        <f>100/B20*C20</f>
        <v>148.62002006813537</v>
      </c>
    </row>
    <row r="21" spans="1:4" ht="6" customHeight="1">
      <c r="A21" s="24"/>
      <c r="B21" s="25"/>
      <c r="C21" s="26"/>
      <c r="D21" s="21"/>
    </row>
    <row r="22" spans="1:4" s="4" customFormat="1" ht="23.25" customHeight="1">
      <c r="A22" s="27" t="s">
        <v>11</v>
      </c>
      <c r="B22" s="14">
        <f>B23+B24+B25+B26+B27+B28+B29+B30+B31+B32+B33</f>
        <v>3457905.52</v>
      </c>
      <c r="C22" s="28">
        <f>C23+C24+C25+C26+C27+C28+C29+C30+C31+C32+C33</f>
        <v>3353550.14</v>
      </c>
      <c r="D22" s="15">
        <f aca="true" t="shared" si="1" ref="D22:D33">100/B22*C22</f>
        <v>96.98212170932884</v>
      </c>
    </row>
    <row r="23" spans="1:4" ht="18" customHeight="1">
      <c r="A23" s="19" t="s">
        <v>25</v>
      </c>
      <c r="B23" s="29">
        <v>202022.84</v>
      </c>
      <c r="C23" s="29">
        <v>196338.48</v>
      </c>
      <c r="D23" s="21">
        <f>100/B23*C23</f>
        <v>97.18627854157481</v>
      </c>
    </row>
    <row r="24" spans="1:4" ht="18" customHeight="1">
      <c r="A24" s="19" t="s">
        <v>12</v>
      </c>
      <c r="B24" s="29">
        <v>23305.46</v>
      </c>
      <c r="C24" s="29">
        <v>21700.01</v>
      </c>
      <c r="D24" s="21">
        <f t="shared" si="1"/>
        <v>93.11127092106314</v>
      </c>
    </row>
    <row r="25" spans="1:4" ht="18" customHeight="1">
      <c r="A25" s="19" t="s">
        <v>26</v>
      </c>
      <c r="B25" s="29">
        <v>356005.98</v>
      </c>
      <c r="C25" s="29">
        <v>346962.07</v>
      </c>
      <c r="D25" s="21">
        <f t="shared" si="1"/>
        <v>97.45961851539685</v>
      </c>
    </row>
    <row r="26" spans="1:4" ht="18" customHeight="1">
      <c r="A26" s="19" t="s">
        <v>13</v>
      </c>
      <c r="B26" s="30">
        <v>215125.71</v>
      </c>
      <c r="C26" s="29">
        <v>200175.45</v>
      </c>
      <c r="D26" s="21">
        <f t="shared" si="1"/>
        <v>93.05045408101152</v>
      </c>
    </row>
    <row r="27" spans="1:4" ht="18" customHeight="1">
      <c r="A27" s="19" t="s">
        <v>27</v>
      </c>
      <c r="B27" s="30">
        <v>1003.92</v>
      </c>
      <c r="C27" s="29">
        <v>1000.45</v>
      </c>
      <c r="D27" s="21">
        <f t="shared" si="1"/>
        <v>99.65435492867958</v>
      </c>
    </row>
    <row r="28" spans="1:4" ht="18" customHeight="1">
      <c r="A28" s="19" t="s">
        <v>14</v>
      </c>
      <c r="B28" s="30">
        <v>2144661.8</v>
      </c>
      <c r="C28" s="29">
        <v>2136167.59</v>
      </c>
      <c r="D28" s="21">
        <f t="shared" si="1"/>
        <v>99.60393708695702</v>
      </c>
    </row>
    <row r="29" spans="1:4" ht="18" customHeight="1">
      <c r="A29" s="19" t="s">
        <v>15</v>
      </c>
      <c r="B29" s="30">
        <v>204637.7</v>
      </c>
      <c r="C29" s="29">
        <v>204250.56</v>
      </c>
      <c r="D29" s="21">
        <f t="shared" si="1"/>
        <v>99.81081687294179</v>
      </c>
    </row>
    <row r="30" spans="1:4" ht="18" customHeight="1">
      <c r="A30" s="19" t="s">
        <v>16</v>
      </c>
      <c r="B30" s="29">
        <v>201497.06</v>
      </c>
      <c r="C30" s="29">
        <v>161609.57</v>
      </c>
      <c r="D30" s="21">
        <f t="shared" si="1"/>
        <v>80.20443077432495</v>
      </c>
    </row>
    <row r="31" spans="1:4" ht="18" customHeight="1">
      <c r="A31" s="19" t="s">
        <v>17</v>
      </c>
      <c r="B31" s="29">
        <v>68210.53</v>
      </c>
      <c r="C31" s="29">
        <v>68182.64</v>
      </c>
      <c r="D31" s="21">
        <f t="shared" si="1"/>
        <v>99.95911188492451</v>
      </c>
    </row>
    <row r="32" spans="1:4" ht="18" customHeight="1">
      <c r="A32" s="19" t="s">
        <v>18</v>
      </c>
      <c r="B32" s="29">
        <v>5620.85</v>
      </c>
      <c r="C32" s="29">
        <v>5620.85</v>
      </c>
      <c r="D32" s="21">
        <f t="shared" si="1"/>
        <v>99.99999999999999</v>
      </c>
    </row>
    <row r="33" spans="1:4" ht="18" customHeight="1">
      <c r="A33" s="19" t="s">
        <v>19</v>
      </c>
      <c r="B33" s="29">
        <v>35813.67</v>
      </c>
      <c r="C33" s="29">
        <v>11542.47</v>
      </c>
      <c r="D33" s="21">
        <f t="shared" si="1"/>
        <v>32.22922978851371</v>
      </c>
    </row>
    <row r="34" spans="1:7" s="4" customFormat="1" ht="28.5">
      <c r="A34" s="27" t="s">
        <v>20</v>
      </c>
      <c r="B34" s="14">
        <v>-86620.54</v>
      </c>
      <c r="C34" s="28">
        <f>C6-C22</f>
        <v>48827.47999999998</v>
      </c>
      <c r="D34" s="15"/>
      <c r="G34" s="39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84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6">
      <selection activeCell="A43" sqref="A4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1" t="s">
        <v>40</v>
      </c>
      <c r="B1" s="42"/>
      <c r="C1" s="42"/>
      <c r="D1" s="42"/>
    </row>
    <row r="2" spans="1:4" s="12" customFormat="1" ht="43.5" customHeight="1">
      <c r="A2" s="43" t="s">
        <v>41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42</v>
      </c>
      <c r="D5" s="35" t="s">
        <v>31</v>
      </c>
    </row>
    <row r="6" spans="1:4" s="2" customFormat="1" ht="24" customHeight="1">
      <c r="A6" s="13" t="s">
        <v>1</v>
      </c>
      <c r="B6" s="14">
        <v>2432129.3</v>
      </c>
      <c r="C6" s="14">
        <v>366089.6</v>
      </c>
      <c r="D6" s="15">
        <f aca="true" t="shared" si="0" ref="D6:D12">100/B6*C6</f>
        <v>15.05222604735694</v>
      </c>
    </row>
    <row r="7" spans="1:4" s="2" customFormat="1" ht="30">
      <c r="A7" s="16" t="s">
        <v>28</v>
      </c>
      <c r="B7" s="17">
        <v>759011.5</v>
      </c>
      <c r="C7" s="17">
        <v>117563.3</v>
      </c>
      <c r="D7" s="18">
        <f t="shared" si="0"/>
        <v>15.489001154791461</v>
      </c>
    </row>
    <row r="8" spans="1:5" ht="18" customHeight="1">
      <c r="A8" s="19" t="s">
        <v>21</v>
      </c>
      <c r="B8" s="20">
        <v>560275</v>
      </c>
      <c r="C8" s="20">
        <v>92207</v>
      </c>
      <c r="D8" s="21">
        <f t="shared" si="0"/>
        <v>16.457453928874212</v>
      </c>
      <c r="E8" s="3"/>
    </row>
    <row r="9" spans="1:5" ht="30">
      <c r="A9" s="19" t="s">
        <v>2</v>
      </c>
      <c r="B9" s="20">
        <v>9026.8</v>
      </c>
      <c r="C9" s="20">
        <v>845.5</v>
      </c>
      <c r="D9" s="21">
        <f t="shared" si="0"/>
        <v>9.366552931271325</v>
      </c>
      <c r="E9" s="3"/>
    </row>
    <row r="10" spans="1:5" ht="18" customHeight="1">
      <c r="A10" s="19" t="s">
        <v>3</v>
      </c>
      <c r="B10" s="20">
        <v>58000</v>
      </c>
      <c r="C10" s="20">
        <v>3949</v>
      </c>
      <c r="D10" s="21">
        <f t="shared" si="0"/>
        <v>6.808620689655172</v>
      </c>
      <c r="E10" s="3"/>
    </row>
    <row r="11" spans="1:5" ht="18" customHeight="1">
      <c r="A11" s="19" t="s">
        <v>4</v>
      </c>
      <c r="B11" s="20">
        <v>55500</v>
      </c>
      <c r="C11" s="20">
        <v>3569.2</v>
      </c>
      <c r="D11" s="21">
        <f t="shared" si="0"/>
        <v>6.430990990990991</v>
      </c>
      <c r="E11" s="3"/>
    </row>
    <row r="12" spans="1:5" ht="18" customHeight="1">
      <c r="A12" s="19" t="s">
        <v>5</v>
      </c>
      <c r="B12" s="20">
        <v>17051</v>
      </c>
      <c r="C12" s="20">
        <v>2192.3</v>
      </c>
      <c r="D12" s="21">
        <f t="shared" si="0"/>
        <v>12.85731042167615</v>
      </c>
      <c r="E12" s="3"/>
    </row>
    <row r="13" spans="1:5" ht="45">
      <c r="A13" s="19" t="s">
        <v>22</v>
      </c>
      <c r="B13" s="20">
        <v>0</v>
      </c>
      <c r="C13" s="20">
        <v>0</v>
      </c>
      <c r="D13" s="21" t="s">
        <v>33</v>
      </c>
      <c r="E13" s="3"/>
    </row>
    <row r="14" spans="1:5" ht="45">
      <c r="A14" s="19" t="s">
        <v>23</v>
      </c>
      <c r="B14" s="20">
        <v>48094.7</v>
      </c>
      <c r="C14" s="20">
        <v>9116.8</v>
      </c>
      <c r="D14" s="21">
        <f>100/B14*C14</f>
        <v>18.95593485352856</v>
      </c>
      <c r="E14" s="3"/>
    </row>
    <row r="15" spans="1:5" ht="30">
      <c r="A15" s="19" t="s">
        <v>6</v>
      </c>
      <c r="B15" s="20">
        <v>6300</v>
      </c>
      <c r="C15" s="20">
        <v>1247.2</v>
      </c>
      <c r="D15" s="21">
        <f>100/B15*C15</f>
        <v>19.796825396825398</v>
      </c>
      <c r="E15" s="3"/>
    </row>
    <row r="16" spans="1:5" ht="30">
      <c r="A16" s="19" t="s">
        <v>24</v>
      </c>
      <c r="B16" s="22">
        <v>291</v>
      </c>
      <c r="C16" s="20">
        <v>1581.6</v>
      </c>
      <c r="D16" s="21">
        <f>100/B16*C16</f>
        <v>543.5051546391752</v>
      </c>
      <c r="E16" s="3"/>
    </row>
    <row r="17" spans="1:5" ht="30">
      <c r="A17" s="19" t="s">
        <v>7</v>
      </c>
      <c r="B17" s="20">
        <v>1943.5</v>
      </c>
      <c r="C17" s="20">
        <v>1754.3</v>
      </c>
      <c r="D17" s="21">
        <f>100/B17*C17</f>
        <v>90.26498585027012</v>
      </c>
      <c r="E17" s="3"/>
    </row>
    <row r="18" spans="1:5" ht="18" customHeight="1">
      <c r="A18" s="19" t="s">
        <v>8</v>
      </c>
      <c r="B18" s="20">
        <v>2529.5</v>
      </c>
      <c r="C18" s="20">
        <v>1108.3</v>
      </c>
      <c r="D18" s="25">
        <f>100/B18*C18</f>
        <v>43.81498319826053</v>
      </c>
      <c r="E18" s="3"/>
    </row>
    <row r="19" spans="1:5" ht="18" customHeight="1">
      <c r="A19" s="19" t="s">
        <v>9</v>
      </c>
      <c r="B19" s="20">
        <v>0</v>
      </c>
      <c r="C19" s="20">
        <v>-7.9</v>
      </c>
      <c r="D19" s="21" t="s">
        <v>33</v>
      </c>
      <c r="E19" s="3"/>
    </row>
    <row r="20" spans="1:5" s="2" customFormat="1" ht="25.5" customHeight="1">
      <c r="A20" s="16" t="s">
        <v>10</v>
      </c>
      <c r="B20" s="17">
        <v>1673118</v>
      </c>
      <c r="C20" s="17">
        <v>248526.3</v>
      </c>
      <c r="D20" s="23">
        <f>100/B20*C20</f>
        <v>14.854080823946667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3157993.4</v>
      </c>
      <c r="C22" s="28">
        <v>372056.9</v>
      </c>
      <c r="D22" s="15">
        <f aca="true" t="shared" si="1" ref="D22:D33">100/B22*C22</f>
        <v>11.781433742071787</v>
      </c>
      <c r="E22" s="7"/>
    </row>
    <row r="23" spans="1:5" ht="18" customHeight="1">
      <c r="A23" s="19" t="s">
        <v>25</v>
      </c>
      <c r="B23" s="29">
        <v>186530.3</v>
      </c>
      <c r="C23" s="29">
        <v>26644.5</v>
      </c>
      <c r="D23" s="21">
        <f t="shared" si="1"/>
        <v>14.284274458358778</v>
      </c>
      <c r="E23" s="3"/>
    </row>
    <row r="24" spans="1:5" ht="18" customHeight="1">
      <c r="A24" s="19" t="s">
        <v>12</v>
      </c>
      <c r="B24" s="29">
        <v>20148.2</v>
      </c>
      <c r="C24" s="29">
        <v>2862.2</v>
      </c>
      <c r="D24" s="21">
        <f t="shared" si="1"/>
        <v>14.205735499945403</v>
      </c>
      <c r="E24" s="3"/>
    </row>
    <row r="25" spans="1:5" ht="18" customHeight="1">
      <c r="A25" s="19" t="s">
        <v>26</v>
      </c>
      <c r="B25" s="29">
        <v>311955.6</v>
      </c>
      <c r="C25" s="29">
        <v>12819.3</v>
      </c>
      <c r="D25" s="21">
        <f t="shared" si="1"/>
        <v>4.109334789950878</v>
      </c>
      <c r="E25" s="3"/>
    </row>
    <row r="26" spans="1:5" ht="18" customHeight="1">
      <c r="A26" s="19" t="s">
        <v>13</v>
      </c>
      <c r="B26" s="30">
        <v>230167.2</v>
      </c>
      <c r="C26" s="29">
        <v>18651.5</v>
      </c>
      <c r="D26" s="21">
        <f t="shared" si="1"/>
        <v>8.103456965197473</v>
      </c>
      <c r="E26" s="3"/>
    </row>
    <row r="27" spans="1:5" ht="18" customHeight="1">
      <c r="A27" s="19" t="s">
        <v>27</v>
      </c>
      <c r="B27" s="30">
        <v>1342.7</v>
      </c>
      <c r="C27" s="29">
        <v>178.6</v>
      </c>
      <c r="D27" s="21">
        <f t="shared" si="1"/>
        <v>13.30155656512996</v>
      </c>
      <c r="E27" s="3"/>
    </row>
    <row r="28" spans="1:5" ht="18" customHeight="1">
      <c r="A28" s="19" t="s">
        <v>14</v>
      </c>
      <c r="B28" s="30">
        <v>2033186.7</v>
      </c>
      <c r="C28" s="29">
        <v>243047.6</v>
      </c>
      <c r="D28" s="21">
        <f t="shared" si="1"/>
        <v>11.954022717146438</v>
      </c>
      <c r="E28" s="3"/>
    </row>
    <row r="29" spans="1:5" ht="18" customHeight="1">
      <c r="A29" s="19" t="s">
        <v>15</v>
      </c>
      <c r="B29" s="30">
        <v>181023.6</v>
      </c>
      <c r="C29" s="29">
        <v>26625</v>
      </c>
      <c r="D29" s="21">
        <f t="shared" si="1"/>
        <v>14.708027019681413</v>
      </c>
      <c r="E29" s="3"/>
    </row>
    <row r="30" spans="1:5" ht="18" customHeight="1">
      <c r="A30" s="19" t="s">
        <v>16</v>
      </c>
      <c r="B30" s="29">
        <v>88528.3</v>
      </c>
      <c r="C30" s="29">
        <v>27074.1</v>
      </c>
      <c r="D30" s="21">
        <f t="shared" si="1"/>
        <v>30.582423925456602</v>
      </c>
      <c r="E30" s="3"/>
    </row>
    <row r="31" spans="1:5" ht="18" customHeight="1">
      <c r="A31" s="19" t="s">
        <v>17</v>
      </c>
      <c r="B31" s="29">
        <v>64164.5</v>
      </c>
      <c r="C31" s="29">
        <v>10701</v>
      </c>
      <c r="D31" s="21">
        <f t="shared" si="1"/>
        <v>16.677446251431867</v>
      </c>
      <c r="E31" s="3"/>
    </row>
    <row r="32" spans="1:5" ht="18" customHeight="1">
      <c r="A32" s="19" t="s">
        <v>18</v>
      </c>
      <c r="B32" s="29">
        <v>4138</v>
      </c>
      <c r="C32" s="29">
        <v>678</v>
      </c>
      <c r="D32" s="21">
        <f t="shared" si="1"/>
        <v>16.38472692121798</v>
      </c>
      <c r="E32" s="3"/>
    </row>
    <row r="33" spans="1:5" ht="18" customHeight="1">
      <c r="A33" s="19" t="s">
        <v>19</v>
      </c>
      <c r="B33" s="29">
        <v>36808.3</v>
      </c>
      <c r="C33" s="29">
        <v>2775.1</v>
      </c>
      <c r="D33" s="21">
        <f t="shared" si="1"/>
        <v>7.5393321614961835</v>
      </c>
      <c r="E33" s="3"/>
    </row>
    <row r="34" spans="1:4" s="4" customFormat="1" ht="28.5">
      <c r="A34" s="27" t="s">
        <v>20</v>
      </c>
      <c r="B34" s="14">
        <v>-75900</v>
      </c>
      <c r="C34" s="28">
        <v>-5967.4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43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35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9">
      <selection activeCell="B53" sqref="B5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1" t="s">
        <v>44</v>
      </c>
      <c r="B1" s="42"/>
      <c r="C1" s="42"/>
      <c r="D1" s="42"/>
    </row>
    <row r="2" spans="1:4" s="12" customFormat="1" ht="43.5" customHeight="1">
      <c r="A2" s="43" t="s">
        <v>45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46</v>
      </c>
      <c r="D5" s="35" t="s">
        <v>31</v>
      </c>
    </row>
    <row r="6" spans="1:4" s="2" customFormat="1" ht="24" customHeight="1">
      <c r="A6" s="13" t="s">
        <v>1</v>
      </c>
      <c r="B6" s="14">
        <v>2433553.2</v>
      </c>
      <c r="C6" s="14">
        <v>673810.8</v>
      </c>
      <c r="D6" s="15">
        <f aca="true" t="shared" si="0" ref="D6:D12">100/B6*C6</f>
        <v>27.688352981147073</v>
      </c>
    </row>
    <row r="7" spans="1:4" s="2" customFormat="1" ht="30">
      <c r="A7" s="16" t="s">
        <v>28</v>
      </c>
      <c r="B7" s="17">
        <v>759311.5</v>
      </c>
      <c r="C7" s="17">
        <v>181440.2</v>
      </c>
      <c r="D7" s="18">
        <f t="shared" si="0"/>
        <v>23.89535783403781</v>
      </c>
    </row>
    <row r="8" spans="1:5" ht="18" customHeight="1">
      <c r="A8" s="19" t="s">
        <v>21</v>
      </c>
      <c r="B8" s="20">
        <v>560275</v>
      </c>
      <c r="C8" s="20">
        <v>133390.4</v>
      </c>
      <c r="D8" s="21">
        <f t="shared" si="0"/>
        <v>23.808022845923876</v>
      </c>
      <c r="E8" s="3"/>
    </row>
    <row r="9" spans="1:5" ht="30">
      <c r="A9" s="19" t="s">
        <v>2</v>
      </c>
      <c r="B9" s="20">
        <v>9026.8</v>
      </c>
      <c r="C9" s="20">
        <v>2328</v>
      </c>
      <c r="D9" s="21">
        <f t="shared" si="0"/>
        <v>25.789870164399346</v>
      </c>
      <c r="E9" s="3"/>
    </row>
    <row r="10" spans="1:5" ht="18" customHeight="1">
      <c r="A10" s="19" t="s">
        <v>3</v>
      </c>
      <c r="B10" s="20">
        <v>58000</v>
      </c>
      <c r="C10" s="20">
        <v>16437.4</v>
      </c>
      <c r="D10" s="21">
        <f t="shared" si="0"/>
        <v>28.340344827586208</v>
      </c>
      <c r="E10" s="3"/>
    </row>
    <row r="11" spans="1:5" ht="18" customHeight="1">
      <c r="A11" s="19" t="s">
        <v>4</v>
      </c>
      <c r="B11" s="20">
        <v>55500</v>
      </c>
      <c r="C11" s="20">
        <v>5010</v>
      </c>
      <c r="D11" s="21">
        <f t="shared" si="0"/>
        <v>9.027027027027026</v>
      </c>
      <c r="E11" s="3"/>
    </row>
    <row r="12" spans="1:5" ht="18" customHeight="1">
      <c r="A12" s="19" t="s">
        <v>5</v>
      </c>
      <c r="B12" s="20">
        <v>17051</v>
      </c>
      <c r="C12" s="20">
        <v>3481.2</v>
      </c>
      <c r="D12" s="21">
        <f t="shared" si="0"/>
        <v>20.416397865227847</v>
      </c>
      <c r="E12" s="3"/>
    </row>
    <row r="13" spans="1:5" ht="45">
      <c r="A13" s="19" t="s">
        <v>22</v>
      </c>
      <c r="B13" s="20">
        <v>0</v>
      </c>
      <c r="C13" s="20">
        <v>0</v>
      </c>
      <c r="D13" s="21" t="s">
        <v>33</v>
      </c>
      <c r="E13" s="3"/>
    </row>
    <row r="14" spans="1:5" ht="45">
      <c r="A14" s="19" t="s">
        <v>23</v>
      </c>
      <c r="B14" s="20">
        <v>48094.7</v>
      </c>
      <c r="C14" s="20">
        <v>13247.8</v>
      </c>
      <c r="D14" s="21">
        <f>100/B14*C14</f>
        <v>27.545238872474517</v>
      </c>
      <c r="E14" s="3"/>
    </row>
    <row r="15" spans="1:5" ht="30">
      <c r="A15" s="19" t="s">
        <v>6</v>
      </c>
      <c r="B15" s="20">
        <v>6300</v>
      </c>
      <c r="C15" s="20">
        <v>1441.5</v>
      </c>
      <c r="D15" s="21">
        <f>100/B15*C15</f>
        <v>22.88095238095238</v>
      </c>
      <c r="E15" s="3"/>
    </row>
    <row r="16" spans="1:5" ht="30">
      <c r="A16" s="19" t="s">
        <v>24</v>
      </c>
      <c r="B16" s="22">
        <v>291</v>
      </c>
      <c r="C16" s="20">
        <v>1664.4</v>
      </c>
      <c r="D16" s="21">
        <f>100/B16*C16</f>
        <v>571.9587628865979</v>
      </c>
      <c r="E16" s="3"/>
    </row>
    <row r="17" spans="1:5" ht="30">
      <c r="A17" s="19" t="s">
        <v>7</v>
      </c>
      <c r="B17" s="20">
        <v>1943.5</v>
      </c>
      <c r="C17" s="20">
        <v>2897.7</v>
      </c>
      <c r="D17" s="21">
        <f>100/B17*C17</f>
        <v>149.09698996655516</v>
      </c>
      <c r="E17" s="3"/>
    </row>
    <row r="18" spans="1:5" ht="18" customHeight="1">
      <c r="A18" s="19" t="s">
        <v>8</v>
      </c>
      <c r="B18" s="20">
        <v>2829.5</v>
      </c>
      <c r="C18" s="20">
        <v>1527.3</v>
      </c>
      <c r="D18" s="25">
        <f>100/B18*C18</f>
        <v>53.977734582081645</v>
      </c>
      <c r="E18" s="3"/>
    </row>
    <row r="19" spans="1:5" ht="18" customHeight="1">
      <c r="A19" s="19" t="s">
        <v>9</v>
      </c>
      <c r="B19" s="20">
        <v>0</v>
      </c>
      <c r="C19" s="20">
        <v>14.5</v>
      </c>
      <c r="D19" s="21" t="s">
        <v>33</v>
      </c>
      <c r="E19" s="3"/>
    </row>
    <row r="20" spans="1:5" s="2" customFormat="1" ht="25.5" customHeight="1">
      <c r="A20" s="16" t="s">
        <v>10</v>
      </c>
      <c r="B20" s="17">
        <v>1674241.7</v>
      </c>
      <c r="C20" s="17">
        <v>492370.6</v>
      </c>
      <c r="D20" s="23">
        <f>100/B20*C20</f>
        <v>29.40857344551865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3188345.7</v>
      </c>
      <c r="C22" s="28">
        <v>669097.3</v>
      </c>
      <c r="D22" s="15">
        <f aca="true" t="shared" si="1" ref="D22:D33">100/B22*C22</f>
        <v>20.98571996129529</v>
      </c>
      <c r="E22" s="7"/>
    </row>
    <row r="23" spans="1:5" ht="18" customHeight="1">
      <c r="A23" s="19" t="s">
        <v>25</v>
      </c>
      <c r="B23" s="29">
        <v>188319.4</v>
      </c>
      <c r="C23" s="29">
        <v>41022.2</v>
      </c>
      <c r="D23" s="21">
        <f t="shared" si="1"/>
        <v>21.783310694490318</v>
      </c>
      <c r="E23" s="3"/>
    </row>
    <row r="24" spans="1:5" ht="18" customHeight="1">
      <c r="A24" s="19" t="s">
        <v>12</v>
      </c>
      <c r="B24" s="29">
        <v>20348.2</v>
      </c>
      <c r="C24" s="29">
        <v>4304.1</v>
      </c>
      <c r="D24" s="21">
        <f t="shared" si="1"/>
        <v>21.15223951012866</v>
      </c>
      <c r="E24" s="3"/>
    </row>
    <row r="25" spans="1:5" ht="18" customHeight="1">
      <c r="A25" s="19" t="s">
        <v>26</v>
      </c>
      <c r="B25" s="29">
        <v>305772</v>
      </c>
      <c r="C25" s="29">
        <v>19472.3</v>
      </c>
      <c r="D25" s="21">
        <f t="shared" si="1"/>
        <v>6.368241696427404</v>
      </c>
      <c r="E25" s="3"/>
    </row>
    <row r="26" spans="1:5" ht="18" customHeight="1">
      <c r="A26" s="19" t="s">
        <v>13</v>
      </c>
      <c r="B26" s="30">
        <v>198949.1</v>
      </c>
      <c r="C26" s="29">
        <v>29367</v>
      </c>
      <c r="D26" s="21">
        <f t="shared" si="1"/>
        <v>14.761062000280473</v>
      </c>
      <c r="E26" s="3"/>
    </row>
    <row r="27" spans="1:5" ht="18" customHeight="1">
      <c r="A27" s="19" t="s">
        <v>27</v>
      </c>
      <c r="B27" s="30">
        <v>1342.7</v>
      </c>
      <c r="C27" s="29">
        <v>257.5</v>
      </c>
      <c r="D27" s="21">
        <f t="shared" si="1"/>
        <v>19.177776122737765</v>
      </c>
      <c r="E27" s="3"/>
    </row>
    <row r="28" spans="1:5" ht="18" customHeight="1">
      <c r="A28" s="19" t="s">
        <v>14</v>
      </c>
      <c r="B28" s="30">
        <v>2056270.8</v>
      </c>
      <c r="C28" s="29">
        <v>461264.7</v>
      </c>
      <c r="D28" s="21">
        <f t="shared" si="1"/>
        <v>22.432098923935506</v>
      </c>
      <c r="E28" s="3"/>
    </row>
    <row r="29" spans="1:5" ht="18" customHeight="1">
      <c r="A29" s="19" t="s">
        <v>15</v>
      </c>
      <c r="B29" s="30">
        <v>178324.8</v>
      </c>
      <c r="C29" s="29">
        <v>49391.6</v>
      </c>
      <c r="D29" s="21">
        <f t="shared" si="1"/>
        <v>27.697549639758464</v>
      </c>
      <c r="E29" s="3"/>
    </row>
    <row r="30" spans="1:5" ht="18" customHeight="1">
      <c r="A30" s="19" t="s">
        <v>16</v>
      </c>
      <c r="B30" s="29">
        <v>131647.4</v>
      </c>
      <c r="C30" s="29">
        <v>40412.3</v>
      </c>
      <c r="D30" s="21">
        <f t="shared" si="1"/>
        <v>30.697377996071328</v>
      </c>
      <c r="E30" s="3"/>
    </row>
    <row r="31" spans="1:5" ht="18" customHeight="1">
      <c r="A31" s="19" t="s">
        <v>17</v>
      </c>
      <c r="B31" s="29">
        <v>66425</v>
      </c>
      <c r="C31" s="29">
        <v>18609</v>
      </c>
      <c r="D31" s="21">
        <f t="shared" si="1"/>
        <v>28.015054572826497</v>
      </c>
      <c r="E31" s="3"/>
    </row>
    <row r="32" spans="1:5" ht="18" customHeight="1">
      <c r="A32" s="19" t="s">
        <v>18</v>
      </c>
      <c r="B32" s="29">
        <v>4138</v>
      </c>
      <c r="C32" s="29">
        <v>1017</v>
      </c>
      <c r="D32" s="21">
        <f t="shared" si="1"/>
        <v>24.57709038182697</v>
      </c>
      <c r="E32" s="3"/>
    </row>
    <row r="33" spans="1:5" ht="18" customHeight="1">
      <c r="A33" s="19" t="s">
        <v>19</v>
      </c>
      <c r="B33" s="29">
        <v>36808.3</v>
      </c>
      <c r="C33" s="29">
        <v>3979.6</v>
      </c>
      <c r="D33" s="21">
        <f t="shared" si="1"/>
        <v>10.811691928179242</v>
      </c>
      <c r="E33" s="3"/>
    </row>
    <row r="34" spans="1:4" s="4" customFormat="1" ht="28.5">
      <c r="A34" s="27" t="s">
        <v>20</v>
      </c>
      <c r="B34" s="14">
        <v>-86077</v>
      </c>
      <c r="C34" s="28">
        <v>4713.5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47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35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7">
      <selection activeCell="C4" sqref="C4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  <col min="11" max="11" width="10.125" style="0" bestFit="1" customWidth="1"/>
  </cols>
  <sheetData>
    <row r="1" spans="1:4" ht="28.5" customHeight="1">
      <c r="A1" s="41" t="s">
        <v>48</v>
      </c>
      <c r="B1" s="42"/>
      <c r="C1" s="42"/>
      <c r="D1" s="42"/>
    </row>
    <row r="2" spans="1:4" s="12" customFormat="1" ht="43.5" customHeight="1">
      <c r="A2" s="43" t="s">
        <v>50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49</v>
      </c>
      <c r="D5" s="35" t="s">
        <v>31</v>
      </c>
    </row>
    <row r="6" spans="1:4" s="2" customFormat="1" ht="24" customHeight="1">
      <c r="A6" s="13" t="s">
        <v>1</v>
      </c>
      <c r="B6" s="14">
        <v>2433553.2</v>
      </c>
      <c r="C6" s="14">
        <v>963976.2</v>
      </c>
      <c r="D6" s="15">
        <f aca="true" t="shared" si="0" ref="D6:D12">100/B6*C6</f>
        <v>39.611881096332716</v>
      </c>
    </row>
    <row r="7" spans="1:4" s="2" customFormat="1" ht="30">
      <c r="A7" s="16" t="s">
        <v>28</v>
      </c>
      <c r="B7" s="17">
        <v>759311.5</v>
      </c>
      <c r="C7" s="17">
        <v>237849.9</v>
      </c>
      <c r="D7" s="18">
        <f t="shared" si="0"/>
        <v>31.32441692243565</v>
      </c>
    </row>
    <row r="8" spans="1:11" ht="18" customHeight="1">
      <c r="A8" s="19" t="s">
        <v>21</v>
      </c>
      <c r="B8" s="20">
        <v>560275</v>
      </c>
      <c r="C8" s="20">
        <v>166192</v>
      </c>
      <c r="D8" s="21">
        <f t="shared" si="0"/>
        <v>29.662576413368434</v>
      </c>
      <c r="E8" s="3"/>
      <c r="K8" s="36"/>
    </row>
    <row r="9" spans="1:5" ht="30">
      <c r="A9" s="19" t="s">
        <v>2</v>
      </c>
      <c r="B9" s="20">
        <v>9026.8</v>
      </c>
      <c r="C9" s="20">
        <v>2922.98</v>
      </c>
      <c r="D9" s="21">
        <f t="shared" si="0"/>
        <v>32.3811317410378</v>
      </c>
      <c r="E9" s="3"/>
    </row>
    <row r="10" spans="1:5" ht="18" customHeight="1">
      <c r="A10" s="19" t="s">
        <v>3</v>
      </c>
      <c r="B10" s="20">
        <v>58000</v>
      </c>
      <c r="C10" s="20">
        <v>29092.23</v>
      </c>
      <c r="D10" s="21">
        <f t="shared" si="0"/>
        <v>50.15901724137931</v>
      </c>
      <c r="E10" s="3"/>
    </row>
    <row r="11" spans="1:5" ht="18" customHeight="1">
      <c r="A11" s="19" t="s">
        <v>4</v>
      </c>
      <c r="B11" s="20">
        <v>55500</v>
      </c>
      <c r="C11" s="20">
        <v>9060.69</v>
      </c>
      <c r="D11" s="21">
        <f t="shared" si="0"/>
        <v>16.325567567567568</v>
      </c>
      <c r="E11" s="3"/>
    </row>
    <row r="12" spans="1:5" ht="18" customHeight="1">
      <c r="A12" s="19" t="s">
        <v>5</v>
      </c>
      <c r="B12" s="20">
        <v>17051</v>
      </c>
      <c r="C12" s="20">
        <v>4816.98</v>
      </c>
      <c r="D12" s="21">
        <f t="shared" si="0"/>
        <v>28.250425195003224</v>
      </c>
      <c r="E12" s="3"/>
    </row>
    <row r="13" spans="1:5" ht="45">
      <c r="A13" s="19" t="s">
        <v>22</v>
      </c>
      <c r="B13" s="20">
        <v>0</v>
      </c>
      <c r="C13" s="20">
        <v>0</v>
      </c>
      <c r="D13" s="21" t="s">
        <v>33</v>
      </c>
      <c r="E13" s="3"/>
    </row>
    <row r="14" spans="1:5" ht="45">
      <c r="A14" s="19" t="s">
        <v>23</v>
      </c>
      <c r="B14" s="20">
        <v>48094.7</v>
      </c>
      <c r="C14" s="20">
        <v>17312.37</v>
      </c>
      <c r="D14" s="21">
        <f>100/B14*C14</f>
        <v>35.99641956390206</v>
      </c>
      <c r="E14" s="3"/>
    </row>
    <row r="15" spans="1:5" ht="30">
      <c r="A15" s="19" t="s">
        <v>6</v>
      </c>
      <c r="B15" s="20">
        <v>6300</v>
      </c>
      <c r="C15" s="20">
        <v>1628</v>
      </c>
      <c r="D15" s="21">
        <f>100/B15*C15</f>
        <v>25.84126984126984</v>
      </c>
      <c r="E15" s="3"/>
    </row>
    <row r="16" spans="1:5" ht="30">
      <c r="A16" s="19" t="s">
        <v>24</v>
      </c>
      <c r="B16" s="22">
        <v>291</v>
      </c>
      <c r="C16" s="20">
        <v>1782.12</v>
      </c>
      <c r="D16" s="21">
        <f>100/B16*C16</f>
        <v>612.4123711340205</v>
      </c>
      <c r="E16" s="3"/>
    </row>
    <row r="17" spans="1:5" ht="30">
      <c r="A17" s="19" t="s">
        <v>7</v>
      </c>
      <c r="B17" s="20">
        <v>1943.5</v>
      </c>
      <c r="C17" s="20">
        <v>3094.01</v>
      </c>
      <c r="D17" s="21">
        <f>100/B17*C17</f>
        <v>159.19783895034732</v>
      </c>
      <c r="E17" s="3"/>
    </row>
    <row r="18" spans="1:5" ht="18" customHeight="1">
      <c r="A18" s="19" t="s">
        <v>8</v>
      </c>
      <c r="B18" s="20">
        <v>2829.5</v>
      </c>
      <c r="C18" s="20">
        <v>1923.72</v>
      </c>
      <c r="D18" s="25">
        <f>100/B18*C18</f>
        <v>67.98798374271074</v>
      </c>
      <c r="E18" s="3"/>
    </row>
    <row r="19" spans="1:5" ht="18" customHeight="1">
      <c r="A19" s="19" t="s">
        <v>9</v>
      </c>
      <c r="B19" s="20">
        <v>0</v>
      </c>
      <c r="C19" s="20">
        <v>24.8</v>
      </c>
      <c r="D19" s="21" t="s">
        <v>33</v>
      </c>
      <c r="E19" s="3"/>
    </row>
    <row r="20" spans="1:5" s="2" customFormat="1" ht="25.5" customHeight="1">
      <c r="A20" s="16" t="s">
        <v>10</v>
      </c>
      <c r="B20" s="17">
        <v>1674241.7</v>
      </c>
      <c r="C20" s="17">
        <v>726126.3</v>
      </c>
      <c r="D20" s="23">
        <f>100/B20*C20</f>
        <v>43.37045839916662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3228822.11</v>
      </c>
      <c r="C22" s="28">
        <v>1009209.06</v>
      </c>
      <c r="D22" s="15">
        <f aca="true" t="shared" si="1" ref="D22:D33">100/B22*C22</f>
        <v>31.256260816425097</v>
      </c>
      <c r="E22" s="7"/>
    </row>
    <row r="23" spans="1:5" ht="18" customHeight="1">
      <c r="A23" s="19" t="s">
        <v>25</v>
      </c>
      <c r="B23" s="29">
        <v>192529.24</v>
      </c>
      <c r="C23" s="29">
        <v>56193.73</v>
      </c>
      <c r="D23" s="21">
        <f t="shared" si="1"/>
        <v>29.187114642949822</v>
      </c>
      <c r="E23" s="3"/>
    </row>
    <row r="24" spans="1:5" ht="18" customHeight="1">
      <c r="A24" s="19" t="s">
        <v>12</v>
      </c>
      <c r="B24" s="29">
        <v>20348.17</v>
      </c>
      <c r="C24" s="29">
        <v>5825.91</v>
      </c>
      <c r="D24" s="21">
        <f t="shared" si="1"/>
        <v>28.631125059403377</v>
      </c>
      <c r="E24" s="3"/>
    </row>
    <row r="25" spans="1:5" ht="18" customHeight="1">
      <c r="A25" s="19" t="s">
        <v>26</v>
      </c>
      <c r="B25" s="29">
        <v>335905.3</v>
      </c>
      <c r="C25" s="29">
        <v>27780.98</v>
      </c>
      <c r="D25" s="21">
        <f t="shared" si="1"/>
        <v>8.270479804873577</v>
      </c>
      <c r="E25" s="3"/>
    </row>
    <row r="26" spans="1:5" ht="18" customHeight="1">
      <c r="A26" s="19" t="s">
        <v>13</v>
      </c>
      <c r="B26" s="30">
        <v>198577.85</v>
      </c>
      <c r="C26" s="29">
        <v>40837.53</v>
      </c>
      <c r="D26" s="21">
        <f t="shared" si="1"/>
        <v>20.56499755637399</v>
      </c>
      <c r="E26" s="3"/>
    </row>
    <row r="27" spans="1:5" ht="18" customHeight="1">
      <c r="A27" s="19" t="s">
        <v>27</v>
      </c>
      <c r="B27" s="30">
        <v>1342.69</v>
      </c>
      <c r="C27" s="29">
        <v>345.6</v>
      </c>
      <c r="D27" s="21">
        <f t="shared" si="1"/>
        <v>25.739373943352522</v>
      </c>
      <c r="E27" s="3"/>
    </row>
    <row r="28" spans="1:5" ht="18" customHeight="1">
      <c r="A28" s="19" t="s">
        <v>14</v>
      </c>
      <c r="B28" s="30">
        <v>2055997.64</v>
      </c>
      <c r="C28" s="29">
        <v>712818.25</v>
      </c>
      <c r="D28" s="21">
        <f t="shared" si="1"/>
        <v>34.67018814282297</v>
      </c>
      <c r="E28" s="3"/>
    </row>
    <row r="29" spans="1:5" ht="18" customHeight="1">
      <c r="A29" s="19" t="s">
        <v>15</v>
      </c>
      <c r="B29" s="30">
        <v>185159.52</v>
      </c>
      <c r="C29" s="29">
        <v>65150.81</v>
      </c>
      <c r="D29" s="21">
        <f t="shared" si="1"/>
        <v>35.1863139416218</v>
      </c>
      <c r="E29" s="3"/>
    </row>
    <row r="30" spans="1:5" ht="18" customHeight="1">
      <c r="A30" s="19" t="s">
        <v>16</v>
      </c>
      <c r="B30" s="29">
        <v>131590.49</v>
      </c>
      <c r="C30" s="29">
        <v>66930.02</v>
      </c>
      <c r="D30" s="21">
        <f t="shared" si="1"/>
        <v>50.862353350914645</v>
      </c>
      <c r="E30" s="3"/>
    </row>
    <row r="31" spans="1:5" ht="18" customHeight="1">
      <c r="A31" s="19" t="s">
        <v>17</v>
      </c>
      <c r="B31" s="29">
        <v>66424.97</v>
      </c>
      <c r="C31" s="29">
        <v>26919</v>
      </c>
      <c r="D31" s="21">
        <f t="shared" si="1"/>
        <v>40.525422894432616</v>
      </c>
      <c r="E31" s="3"/>
    </row>
    <row r="32" spans="1:5" ht="18" customHeight="1">
      <c r="A32" s="19" t="s">
        <v>18</v>
      </c>
      <c r="B32" s="29">
        <v>4137.9</v>
      </c>
      <c r="C32" s="29">
        <v>1356</v>
      </c>
      <c r="D32" s="21">
        <f t="shared" si="1"/>
        <v>32.770245776843325</v>
      </c>
      <c r="E32" s="3"/>
    </row>
    <row r="33" spans="1:5" ht="18" customHeight="1">
      <c r="A33" s="19" t="s">
        <v>19</v>
      </c>
      <c r="B33" s="29">
        <v>36808.34</v>
      </c>
      <c r="C33" s="29">
        <v>5051.23</v>
      </c>
      <c r="D33" s="21">
        <f t="shared" si="1"/>
        <v>13.723058415565603</v>
      </c>
      <c r="E33" s="3"/>
    </row>
    <row r="34" spans="1:4" s="4" customFormat="1" ht="28.5">
      <c r="A34" s="27" t="s">
        <v>20</v>
      </c>
      <c r="B34" s="14">
        <v>-86076.92</v>
      </c>
      <c r="C34" s="28">
        <v>-45232.85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51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35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7">
      <selection activeCell="G27" sqref="G27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  <col min="11" max="11" width="10.125" style="0" bestFit="1" customWidth="1"/>
  </cols>
  <sheetData>
    <row r="1" spans="1:4" ht="28.5" customHeight="1">
      <c r="A1" s="41" t="s">
        <v>52</v>
      </c>
      <c r="B1" s="42"/>
      <c r="C1" s="42"/>
      <c r="D1" s="42"/>
    </row>
    <row r="2" spans="1:4" s="12" customFormat="1" ht="43.5" customHeight="1">
      <c r="A2" s="43" t="s">
        <v>53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54</v>
      </c>
      <c r="D5" s="35" t="s">
        <v>31</v>
      </c>
    </row>
    <row r="6" spans="1:4" s="2" customFormat="1" ht="24" customHeight="1">
      <c r="A6" s="13" t="s">
        <v>1</v>
      </c>
      <c r="B6" s="14">
        <v>2433553.2</v>
      </c>
      <c r="C6" s="14">
        <v>1198453.32</v>
      </c>
      <c r="D6" s="15">
        <f aca="true" t="shared" si="0" ref="D6:D12">100/B6*C6</f>
        <v>49.24705652623497</v>
      </c>
    </row>
    <row r="7" spans="1:4" s="2" customFormat="1" ht="30">
      <c r="A7" s="16" t="s">
        <v>28</v>
      </c>
      <c r="B7" s="17">
        <v>759311.5</v>
      </c>
      <c r="C7" s="17">
        <v>279130.36</v>
      </c>
      <c r="D7" s="18">
        <f t="shared" si="0"/>
        <v>36.76098149441961</v>
      </c>
    </row>
    <row r="8" spans="1:11" ht="18" customHeight="1">
      <c r="A8" s="19" t="s">
        <v>21</v>
      </c>
      <c r="B8" s="20">
        <v>560275</v>
      </c>
      <c r="C8" s="20">
        <v>193566.02</v>
      </c>
      <c r="D8" s="21">
        <f t="shared" si="0"/>
        <v>34.54839498460577</v>
      </c>
      <c r="E8" s="3"/>
      <c r="K8" s="36"/>
    </row>
    <row r="9" spans="1:5" ht="30">
      <c r="A9" s="19" t="s">
        <v>2</v>
      </c>
      <c r="B9" s="20">
        <v>9026.8</v>
      </c>
      <c r="C9" s="20">
        <v>4033.35</v>
      </c>
      <c r="D9" s="21">
        <f t="shared" si="0"/>
        <v>44.68194709088492</v>
      </c>
      <c r="E9" s="3"/>
    </row>
    <row r="10" spans="1:5" ht="18" customHeight="1">
      <c r="A10" s="19" t="s">
        <v>3</v>
      </c>
      <c r="B10" s="20">
        <v>58000</v>
      </c>
      <c r="C10" s="20">
        <v>32970.81</v>
      </c>
      <c r="D10" s="21">
        <f t="shared" si="0"/>
        <v>56.84622413793103</v>
      </c>
      <c r="E10" s="3"/>
    </row>
    <row r="11" spans="1:5" ht="18" customHeight="1">
      <c r="A11" s="19" t="s">
        <v>4</v>
      </c>
      <c r="B11" s="20">
        <v>55500</v>
      </c>
      <c r="C11" s="20">
        <v>10584.25</v>
      </c>
      <c r="D11" s="21">
        <f t="shared" si="0"/>
        <v>19.070720720720722</v>
      </c>
      <c r="E11" s="3"/>
    </row>
    <row r="12" spans="1:5" ht="18" customHeight="1">
      <c r="A12" s="19" t="s">
        <v>5</v>
      </c>
      <c r="B12" s="20">
        <v>17051</v>
      </c>
      <c r="C12" s="20">
        <v>6311.6</v>
      </c>
      <c r="D12" s="21">
        <f t="shared" si="0"/>
        <v>37.01601079115595</v>
      </c>
      <c r="E12" s="3"/>
    </row>
    <row r="13" spans="1:5" ht="45">
      <c r="A13" s="19" t="s">
        <v>22</v>
      </c>
      <c r="B13" s="20">
        <v>0</v>
      </c>
      <c r="C13" s="20">
        <v>0</v>
      </c>
      <c r="D13" s="21" t="s">
        <v>33</v>
      </c>
      <c r="E13" s="3"/>
    </row>
    <row r="14" spans="1:5" ht="45">
      <c r="A14" s="19" t="s">
        <v>23</v>
      </c>
      <c r="B14" s="20">
        <v>48094.7</v>
      </c>
      <c r="C14" s="20">
        <v>22820.72</v>
      </c>
      <c r="D14" s="21">
        <f>100/B14*C14</f>
        <v>47.44955265341088</v>
      </c>
      <c r="E14" s="3"/>
    </row>
    <row r="15" spans="1:5" ht="30">
      <c r="A15" s="19" t="s">
        <v>6</v>
      </c>
      <c r="B15" s="20">
        <v>6300</v>
      </c>
      <c r="C15" s="20">
        <v>1627.51</v>
      </c>
      <c r="D15" s="21">
        <f>100/B15*C15</f>
        <v>25.833492063492063</v>
      </c>
      <c r="E15" s="3"/>
    </row>
    <row r="16" spans="1:5" ht="30">
      <c r="A16" s="19" t="s">
        <v>24</v>
      </c>
      <c r="B16" s="22">
        <v>291</v>
      </c>
      <c r="C16" s="20">
        <v>1886.87</v>
      </c>
      <c r="D16" s="21">
        <f>100/B16*C16</f>
        <v>648.4089347079038</v>
      </c>
      <c r="E16" s="3"/>
    </row>
    <row r="17" spans="1:5" ht="30">
      <c r="A17" s="19" t="s">
        <v>7</v>
      </c>
      <c r="B17" s="20">
        <v>1943.5</v>
      </c>
      <c r="C17" s="20">
        <v>3161.45</v>
      </c>
      <c r="D17" s="21">
        <f>100/B17*C17</f>
        <v>162.66786724980702</v>
      </c>
      <c r="E17" s="3"/>
    </row>
    <row r="18" spans="1:5" ht="18" customHeight="1">
      <c r="A18" s="19" t="s">
        <v>8</v>
      </c>
      <c r="B18" s="20">
        <v>2829.5</v>
      </c>
      <c r="C18" s="20">
        <v>2134.72</v>
      </c>
      <c r="D18" s="25">
        <f>100/B18*C18</f>
        <v>75.44513164870118</v>
      </c>
      <c r="E18" s="3"/>
    </row>
    <row r="19" spans="1:5" ht="18" customHeight="1">
      <c r="A19" s="19" t="s">
        <v>9</v>
      </c>
      <c r="B19" s="20">
        <v>0</v>
      </c>
      <c r="C19" s="20">
        <v>33.06</v>
      </c>
      <c r="D19" s="21" t="s">
        <v>33</v>
      </c>
      <c r="E19" s="3"/>
    </row>
    <row r="20" spans="1:5" s="2" customFormat="1" ht="25.5" customHeight="1">
      <c r="A20" s="16" t="s">
        <v>10</v>
      </c>
      <c r="B20" s="17">
        <v>1674241.7</v>
      </c>
      <c r="C20" s="17">
        <v>919322.96</v>
      </c>
      <c r="D20" s="23">
        <f>100/B20*C20</f>
        <v>54.90981140895009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3273811.94</v>
      </c>
      <c r="C22" s="28">
        <v>1296604.56</v>
      </c>
      <c r="D22" s="15">
        <f aca="true" t="shared" si="1" ref="D22:D33">100/B22*C22</f>
        <v>39.60534642072324</v>
      </c>
      <c r="E22" s="7"/>
    </row>
    <row r="23" spans="1:5" ht="18" customHeight="1">
      <c r="A23" s="19" t="s">
        <v>25</v>
      </c>
      <c r="B23" s="29">
        <v>188431.57</v>
      </c>
      <c r="C23" s="29">
        <v>70747.7</v>
      </c>
      <c r="D23" s="21">
        <f t="shared" si="1"/>
        <v>37.545566276394126</v>
      </c>
      <c r="E23" s="3"/>
    </row>
    <row r="24" spans="1:5" ht="18" customHeight="1">
      <c r="A24" s="19" t="s">
        <v>12</v>
      </c>
      <c r="B24" s="29">
        <v>20348.17</v>
      </c>
      <c r="C24" s="29">
        <v>7180.65</v>
      </c>
      <c r="D24" s="21">
        <f t="shared" si="1"/>
        <v>35.288922787651174</v>
      </c>
      <c r="E24" s="3"/>
    </row>
    <row r="25" spans="1:5" ht="18" customHeight="1">
      <c r="A25" s="19" t="s">
        <v>26</v>
      </c>
      <c r="B25" s="29">
        <v>349607.6</v>
      </c>
      <c r="C25" s="29">
        <v>35756.72</v>
      </c>
      <c r="D25" s="21">
        <f t="shared" si="1"/>
        <v>10.227672396137843</v>
      </c>
      <c r="E25" s="3"/>
    </row>
    <row r="26" spans="1:5" ht="18" customHeight="1">
      <c r="A26" s="19" t="s">
        <v>13</v>
      </c>
      <c r="B26" s="30">
        <v>200393.84</v>
      </c>
      <c r="C26" s="29">
        <v>64603.16</v>
      </c>
      <c r="D26" s="21">
        <f t="shared" si="1"/>
        <v>32.238096739899795</v>
      </c>
      <c r="E26" s="3"/>
    </row>
    <row r="27" spans="1:5" ht="18" customHeight="1">
      <c r="A27" s="19" t="s">
        <v>27</v>
      </c>
      <c r="B27" s="30">
        <v>1003.92</v>
      </c>
      <c r="C27" s="29">
        <v>423.37</v>
      </c>
      <c r="D27" s="21">
        <f t="shared" si="1"/>
        <v>42.17168698701092</v>
      </c>
      <c r="E27" s="3"/>
    </row>
    <row r="28" spans="1:5" ht="18" customHeight="1">
      <c r="A28" s="19" t="s">
        <v>14</v>
      </c>
      <c r="B28" s="30">
        <v>2064586.77</v>
      </c>
      <c r="C28" s="29">
        <v>890853</v>
      </c>
      <c r="D28" s="21">
        <f t="shared" si="1"/>
        <v>43.14921576291996</v>
      </c>
      <c r="E28" s="3"/>
    </row>
    <row r="29" spans="1:5" ht="18" customHeight="1">
      <c r="A29" s="19" t="s">
        <v>15</v>
      </c>
      <c r="B29" s="30">
        <v>185159.52</v>
      </c>
      <c r="C29" s="29">
        <v>90332.04</v>
      </c>
      <c r="D29" s="21">
        <f t="shared" si="1"/>
        <v>48.786062958037476</v>
      </c>
      <c r="E29" s="3"/>
    </row>
    <row r="30" spans="1:5" ht="18" customHeight="1">
      <c r="A30" s="19" t="s">
        <v>16</v>
      </c>
      <c r="B30" s="29">
        <v>156909.34</v>
      </c>
      <c r="C30" s="29">
        <v>90068.43</v>
      </c>
      <c r="D30" s="21">
        <f t="shared" si="1"/>
        <v>57.40157341812794</v>
      </c>
      <c r="E30" s="3"/>
    </row>
    <row r="31" spans="1:5" ht="18" customHeight="1">
      <c r="A31" s="19" t="s">
        <v>17</v>
      </c>
      <c r="B31" s="29">
        <v>66424.97</v>
      </c>
      <c r="C31" s="29">
        <v>38814.96</v>
      </c>
      <c r="D31" s="21">
        <f t="shared" si="1"/>
        <v>58.434290598851604</v>
      </c>
      <c r="E31" s="3"/>
    </row>
    <row r="32" spans="1:5" ht="18" customHeight="1">
      <c r="A32" s="19" t="s">
        <v>18</v>
      </c>
      <c r="B32" s="29">
        <v>4137.9</v>
      </c>
      <c r="C32" s="29">
        <v>1695</v>
      </c>
      <c r="D32" s="21">
        <f t="shared" si="1"/>
        <v>40.962807221054156</v>
      </c>
      <c r="E32" s="3"/>
    </row>
    <row r="33" spans="1:5" ht="18" customHeight="1">
      <c r="A33" s="19" t="s">
        <v>19</v>
      </c>
      <c r="B33" s="29">
        <v>36808.34</v>
      </c>
      <c r="C33" s="29">
        <v>6129.53</v>
      </c>
      <c r="D33" s="21">
        <f t="shared" si="1"/>
        <v>16.65255754538238</v>
      </c>
      <c r="E33" s="3"/>
    </row>
    <row r="34" spans="1:4" s="4" customFormat="1" ht="28.5">
      <c r="A34" s="27" t="s">
        <v>20</v>
      </c>
      <c r="B34" s="14">
        <v>-86076.92</v>
      </c>
      <c r="C34" s="28">
        <v>-98151.24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55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35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  <col min="9" max="9" width="20.125" style="0" customWidth="1"/>
  </cols>
  <sheetData>
    <row r="1" spans="1:4" ht="28.5" customHeight="1">
      <c r="A1" s="41" t="s">
        <v>56</v>
      </c>
      <c r="B1" s="42"/>
      <c r="C1" s="42"/>
      <c r="D1" s="42"/>
    </row>
    <row r="2" spans="1:4" s="12" customFormat="1" ht="43.5" customHeight="1">
      <c r="A2" s="43" t="s">
        <v>57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58</v>
      </c>
      <c r="D5" s="35" t="s">
        <v>31</v>
      </c>
    </row>
    <row r="6" spans="1:4" s="2" customFormat="1" ht="24" customHeight="1">
      <c r="A6" s="13" t="s">
        <v>1</v>
      </c>
      <c r="B6" s="14">
        <v>2433553.2</v>
      </c>
      <c r="C6" s="14">
        <v>1502751.83</v>
      </c>
      <c r="D6" s="15">
        <f aca="true" t="shared" si="0" ref="D6:D12">100/B6*C6</f>
        <v>61.75134490587672</v>
      </c>
    </row>
    <row r="7" spans="1:4" s="2" customFormat="1" ht="30">
      <c r="A7" s="16" t="s">
        <v>28</v>
      </c>
      <c r="B7" s="17">
        <v>759311.5</v>
      </c>
      <c r="C7" s="17">
        <v>348850.75</v>
      </c>
      <c r="D7" s="18">
        <f t="shared" si="0"/>
        <v>45.94303523652677</v>
      </c>
    </row>
    <row r="8" spans="1:5" ht="18" customHeight="1">
      <c r="A8" s="19" t="s">
        <v>21</v>
      </c>
      <c r="B8" s="20">
        <v>560275</v>
      </c>
      <c r="C8" s="20">
        <v>251931.9</v>
      </c>
      <c r="D8" s="21">
        <f t="shared" si="0"/>
        <v>44.96575788675204</v>
      </c>
      <c r="E8" s="36"/>
    </row>
    <row r="9" spans="1:4" ht="30">
      <c r="A9" s="19" t="s">
        <v>2</v>
      </c>
      <c r="B9" s="20">
        <v>9026.8</v>
      </c>
      <c r="C9" s="20">
        <v>4888.66</v>
      </c>
      <c r="D9" s="21">
        <f t="shared" si="0"/>
        <v>54.15717640802942</v>
      </c>
    </row>
    <row r="10" spans="1:4" ht="18" customHeight="1">
      <c r="A10" s="19" t="s">
        <v>3</v>
      </c>
      <c r="B10" s="20">
        <v>58000</v>
      </c>
      <c r="C10" s="20">
        <v>36402.96</v>
      </c>
      <c r="D10" s="21">
        <f t="shared" si="0"/>
        <v>62.763724137931035</v>
      </c>
    </row>
    <row r="11" spans="1:4" ht="18" customHeight="1">
      <c r="A11" s="19" t="s">
        <v>4</v>
      </c>
      <c r="B11" s="20">
        <v>55500</v>
      </c>
      <c r="C11" s="20">
        <v>10952.82</v>
      </c>
      <c r="D11" s="21">
        <f t="shared" si="0"/>
        <v>19.73481081081081</v>
      </c>
    </row>
    <row r="12" spans="1:4" ht="18" customHeight="1">
      <c r="A12" s="19" t="s">
        <v>5</v>
      </c>
      <c r="B12" s="20">
        <v>17051</v>
      </c>
      <c r="C12" s="20">
        <v>7976.47</v>
      </c>
      <c r="D12" s="21">
        <f t="shared" si="0"/>
        <v>46.780071550055716</v>
      </c>
    </row>
    <row r="13" spans="1:4" ht="45">
      <c r="A13" s="19" t="s">
        <v>22</v>
      </c>
      <c r="B13" s="20">
        <v>0</v>
      </c>
      <c r="C13" s="20">
        <v>0</v>
      </c>
      <c r="D13" s="21" t="s">
        <v>33</v>
      </c>
    </row>
    <row r="14" spans="1:4" ht="45">
      <c r="A14" s="19" t="s">
        <v>23</v>
      </c>
      <c r="B14" s="20">
        <v>48094.7</v>
      </c>
      <c r="C14" s="20">
        <v>25642.8</v>
      </c>
      <c r="D14" s="21">
        <f>100/B14*C14</f>
        <v>53.31730939167934</v>
      </c>
    </row>
    <row r="15" spans="1:4" ht="30">
      <c r="A15" s="19" t="s">
        <v>6</v>
      </c>
      <c r="B15" s="20">
        <v>6300</v>
      </c>
      <c r="C15" s="20">
        <v>1667.6</v>
      </c>
      <c r="D15" s="21">
        <f>100/B15*C15</f>
        <v>26.469841269841268</v>
      </c>
    </row>
    <row r="16" spans="1:4" ht="30">
      <c r="A16" s="19" t="s">
        <v>24</v>
      </c>
      <c r="B16" s="22">
        <v>291</v>
      </c>
      <c r="C16" s="20">
        <v>1970.84</v>
      </c>
      <c r="D16" s="21">
        <f>100/B16*C16</f>
        <v>677.2646048109965</v>
      </c>
    </row>
    <row r="17" spans="1:4" ht="30">
      <c r="A17" s="19" t="s">
        <v>7</v>
      </c>
      <c r="B17" s="20">
        <v>1943.5</v>
      </c>
      <c r="C17" s="20">
        <v>4743.37</v>
      </c>
      <c r="D17" s="21">
        <f>100/B17*C17</f>
        <v>244.06328788268584</v>
      </c>
    </row>
    <row r="18" spans="1:4" ht="18" customHeight="1">
      <c r="A18" s="19" t="s">
        <v>8</v>
      </c>
      <c r="B18" s="20">
        <v>2829.5</v>
      </c>
      <c r="C18" s="20">
        <v>2623.73</v>
      </c>
      <c r="D18" s="25">
        <f>100/B18*C18</f>
        <v>92.72769040466514</v>
      </c>
    </row>
    <row r="19" spans="1:4" ht="18" customHeight="1">
      <c r="A19" s="19" t="s">
        <v>9</v>
      </c>
      <c r="B19" s="20">
        <v>0</v>
      </c>
      <c r="C19" s="20">
        <v>49.6</v>
      </c>
      <c r="D19" s="21" t="s">
        <v>33</v>
      </c>
    </row>
    <row r="20" spans="1:4" s="2" customFormat="1" ht="25.5" customHeight="1">
      <c r="A20" s="16" t="s">
        <v>10</v>
      </c>
      <c r="B20" s="17">
        <v>1674241.7</v>
      </c>
      <c r="C20" s="17">
        <v>1153901.08</v>
      </c>
      <c r="D20" s="23">
        <f>100/B20*C20</f>
        <v>68.92081830239924</v>
      </c>
    </row>
    <row r="21" spans="1:4" ht="6" customHeight="1">
      <c r="A21" s="24"/>
      <c r="B21" s="25"/>
      <c r="C21" s="26"/>
      <c r="D21" s="21"/>
    </row>
    <row r="22" spans="1:9" s="4" customFormat="1" ht="23.25" customHeight="1">
      <c r="A22" s="27" t="s">
        <v>11</v>
      </c>
      <c r="B22" s="14">
        <v>3282924.5300000003</v>
      </c>
      <c r="C22" s="28">
        <v>1624538.2200000002</v>
      </c>
      <c r="D22" s="15">
        <f aca="true" t="shared" si="1" ref="D22:D33">100/B22*C22</f>
        <v>49.48448266643523</v>
      </c>
      <c r="I22" s="37"/>
    </row>
    <row r="23" spans="1:4" ht="18" customHeight="1">
      <c r="A23" s="19" t="s">
        <v>25</v>
      </c>
      <c r="B23" s="29">
        <v>197372.2</v>
      </c>
      <c r="C23" s="29">
        <v>90235.92</v>
      </c>
      <c r="D23" s="21">
        <f t="shared" si="1"/>
        <v>45.71865744010554</v>
      </c>
    </row>
    <row r="24" spans="1:4" ht="18" customHeight="1">
      <c r="A24" s="19" t="s">
        <v>12</v>
      </c>
      <c r="B24" s="29">
        <v>20460.75</v>
      </c>
      <c r="C24" s="29">
        <v>8743.59</v>
      </c>
      <c r="D24" s="21">
        <f t="shared" si="1"/>
        <v>42.73347751182141</v>
      </c>
    </row>
    <row r="25" spans="1:4" ht="18" customHeight="1">
      <c r="A25" s="19" t="s">
        <v>26</v>
      </c>
      <c r="B25" s="29">
        <v>349506.38</v>
      </c>
      <c r="C25" s="29">
        <v>43372.63</v>
      </c>
      <c r="D25" s="21">
        <f t="shared" si="1"/>
        <v>12.409681906235875</v>
      </c>
    </row>
    <row r="26" spans="1:4" ht="18" customHeight="1">
      <c r="A26" s="19" t="s">
        <v>13</v>
      </c>
      <c r="B26" s="30">
        <v>200253.22</v>
      </c>
      <c r="C26" s="29">
        <v>78345.45</v>
      </c>
      <c r="D26" s="21">
        <f t="shared" si="1"/>
        <v>39.1231911277132</v>
      </c>
    </row>
    <row r="27" spans="1:4" ht="18" customHeight="1">
      <c r="A27" s="19" t="s">
        <v>27</v>
      </c>
      <c r="B27" s="30">
        <v>1003.91</v>
      </c>
      <c r="C27" s="29">
        <v>501.18</v>
      </c>
      <c r="D27" s="21">
        <f t="shared" si="1"/>
        <v>49.92280184478689</v>
      </c>
    </row>
    <row r="28" spans="1:4" ht="18" customHeight="1">
      <c r="A28" s="19" t="s">
        <v>14</v>
      </c>
      <c r="B28" s="30">
        <v>2064989.99</v>
      </c>
      <c r="C28" s="29">
        <v>1142889.52</v>
      </c>
      <c r="D28" s="21">
        <f t="shared" si="1"/>
        <v>55.34600775473977</v>
      </c>
    </row>
    <row r="29" spans="1:4" ht="18" customHeight="1">
      <c r="A29" s="19" t="s">
        <v>15</v>
      </c>
      <c r="B29" s="30">
        <v>185159.52</v>
      </c>
      <c r="C29" s="29">
        <v>105341.8</v>
      </c>
      <c r="D29" s="21">
        <f t="shared" si="1"/>
        <v>56.89245683937828</v>
      </c>
    </row>
    <row r="30" spans="1:4" ht="18" customHeight="1">
      <c r="A30" s="19" t="s">
        <v>16</v>
      </c>
      <c r="B30" s="29">
        <v>156807.34</v>
      </c>
      <c r="C30" s="29">
        <v>102206.1</v>
      </c>
      <c r="D30" s="21">
        <f t="shared" si="1"/>
        <v>65.17941060667187</v>
      </c>
    </row>
    <row r="31" spans="1:4" ht="18" customHeight="1">
      <c r="A31" s="19" t="s">
        <v>17</v>
      </c>
      <c r="B31" s="29">
        <v>66424.97</v>
      </c>
      <c r="C31" s="29">
        <v>43724.96</v>
      </c>
      <c r="D31" s="21">
        <f t="shared" si="1"/>
        <v>65.82608919507227</v>
      </c>
    </row>
    <row r="32" spans="1:4" ht="18" customHeight="1">
      <c r="A32" s="19" t="s">
        <v>18</v>
      </c>
      <c r="B32" s="29">
        <v>4137.9</v>
      </c>
      <c r="C32" s="29">
        <v>2034</v>
      </c>
      <c r="D32" s="21">
        <f t="shared" si="1"/>
        <v>49.155368665264994</v>
      </c>
    </row>
    <row r="33" spans="1:4" ht="18" customHeight="1">
      <c r="A33" s="19" t="s">
        <v>19</v>
      </c>
      <c r="B33" s="29">
        <v>36808.35</v>
      </c>
      <c r="C33" s="29">
        <v>7143.07</v>
      </c>
      <c r="D33" s="21">
        <f t="shared" si="1"/>
        <v>19.406113015117494</v>
      </c>
    </row>
    <row r="34" spans="1:4" s="4" customFormat="1" ht="28.5">
      <c r="A34" s="27" t="s">
        <v>20</v>
      </c>
      <c r="B34" s="14">
        <v>-86076.92</v>
      </c>
      <c r="C34" s="28">
        <v>-121786.39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59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4">
      <selection activeCell="A18" sqref="A18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  <col min="9" max="9" width="20.125" style="0" customWidth="1"/>
    <col min="11" max="13" width="9.125" style="0" customWidth="1"/>
  </cols>
  <sheetData>
    <row r="1" spans="1:4" ht="28.5" customHeight="1">
      <c r="A1" s="41" t="s">
        <v>61</v>
      </c>
      <c r="B1" s="42"/>
      <c r="C1" s="42"/>
      <c r="D1" s="42"/>
    </row>
    <row r="2" spans="1:4" s="12" customFormat="1" ht="43.5" customHeight="1">
      <c r="A2" s="43" t="s">
        <v>62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63</v>
      </c>
      <c r="D5" s="35" t="s">
        <v>31</v>
      </c>
    </row>
    <row r="6" spans="1:4" s="2" customFormat="1" ht="24" customHeight="1">
      <c r="A6" s="13" t="s">
        <v>1</v>
      </c>
      <c r="B6" s="14">
        <f>B7+B20</f>
        <v>2439503.9299999997</v>
      </c>
      <c r="C6" s="14">
        <f>C7+C20</f>
        <v>1814480.4100000001</v>
      </c>
      <c r="D6" s="15">
        <f>100/B6*C6</f>
        <v>74.3790730437561</v>
      </c>
    </row>
    <row r="7" spans="1:4" s="2" customFormat="1" ht="30">
      <c r="A7" s="16" t="s">
        <v>28</v>
      </c>
      <c r="B7" s="17">
        <f>B8+B9+B10+B11+B12+B13+B14+B15+B16+B17+B18+B19</f>
        <v>760927.24</v>
      </c>
      <c r="C7" s="17">
        <f>C8+C9+C10+C11+C12+C13+C14+C15+C16+C17+C18+C19</f>
        <v>423644.9800000001</v>
      </c>
      <c r="D7" s="18">
        <f aca="true" t="shared" si="0" ref="D7:D12">100/B7*C7</f>
        <v>55.67483429821754</v>
      </c>
    </row>
    <row r="8" spans="1:5" ht="18" customHeight="1">
      <c r="A8" s="19" t="s">
        <v>21</v>
      </c>
      <c r="B8" s="20">
        <v>560275</v>
      </c>
      <c r="C8" s="20">
        <v>306486.48</v>
      </c>
      <c r="D8" s="21">
        <f t="shared" si="0"/>
        <v>54.702865557092494</v>
      </c>
      <c r="E8" s="36"/>
    </row>
    <row r="9" spans="1:4" ht="30">
      <c r="A9" s="19" t="s">
        <v>2</v>
      </c>
      <c r="B9" s="20">
        <v>9026.86</v>
      </c>
      <c r="C9" s="20">
        <v>5802.34</v>
      </c>
      <c r="D9" s="21">
        <f t="shared" si="0"/>
        <v>64.27860850838498</v>
      </c>
    </row>
    <row r="10" spans="1:4" ht="18" customHeight="1">
      <c r="A10" s="19" t="s">
        <v>3</v>
      </c>
      <c r="B10" s="20">
        <v>58000</v>
      </c>
      <c r="C10" s="20">
        <v>45824.4</v>
      </c>
      <c r="D10" s="21">
        <f t="shared" si="0"/>
        <v>79.00758620689655</v>
      </c>
    </row>
    <row r="11" spans="1:4" ht="18" customHeight="1">
      <c r="A11" s="19" t="s">
        <v>4</v>
      </c>
      <c r="B11" s="20">
        <v>55500</v>
      </c>
      <c r="C11" s="20">
        <v>13532.14</v>
      </c>
      <c r="D11" s="21">
        <f t="shared" si="0"/>
        <v>24.382234234234232</v>
      </c>
    </row>
    <row r="12" spans="1:4" ht="18" customHeight="1">
      <c r="A12" s="19" t="s">
        <v>5</v>
      </c>
      <c r="B12" s="20">
        <v>17050.91</v>
      </c>
      <c r="C12" s="20">
        <v>9408.37</v>
      </c>
      <c r="D12" s="21">
        <f t="shared" si="0"/>
        <v>55.17811072840101</v>
      </c>
    </row>
    <row r="13" spans="1:4" ht="45">
      <c r="A13" s="19" t="s">
        <v>22</v>
      </c>
      <c r="B13" s="20">
        <v>0</v>
      </c>
      <c r="C13" s="20">
        <v>-9.33</v>
      </c>
      <c r="D13" s="21" t="s">
        <v>33</v>
      </c>
    </row>
    <row r="14" spans="1:4" ht="45">
      <c r="A14" s="19" t="s">
        <v>23</v>
      </c>
      <c r="B14" s="20">
        <v>48094.69</v>
      </c>
      <c r="C14" s="20">
        <v>30284</v>
      </c>
      <c r="D14" s="21">
        <f>100/B14*C14</f>
        <v>62.96745025282417</v>
      </c>
    </row>
    <row r="15" spans="1:4" ht="30">
      <c r="A15" s="19" t="s">
        <v>6</v>
      </c>
      <c r="B15" s="20">
        <v>6300</v>
      </c>
      <c r="C15" s="20">
        <v>1881.14</v>
      </c>
      <c r="D15" s="21">
        <f>100/B15*C15</f>
        <v>29.85936507936508</v>
      </c>
    </row>
    <row r="16" spans="1:4" ht="30">
      <c r="A16" s="19" t="s">
        <v>24</v>
      </c>
      <c r="B16" s="22">
        <v>291.05</v>
      </c>
      <c r="C16" s="20">
        <v>2003.02</v>
      </c>
      <c r="D16" s="21">
        <f>100/B16*C16</f>
        <v>688.2047758117161</v>
      </c>
    </row>
    <row r="17" spans="1:4" ht="30">
      <c r="A17" s="19" t="s">
        <v>7</v>
      </c>
      <c r="B17" s="20">
        <v>3359.19</v>
      </c>
      <c r="C17" s="20">
        <v>5642.4</v>
      </c>
      <c r="D17" s="21">
        <f>100/B17*C17</f>
        <v>167.96906397077865</v>
      </c>
    </row>
    <row r="18" spans="1:4" ht="18" customHeight="1">
      <c r="A18" s="19" t="s">
        <v>8</v>
      </c>
      <c r="B18" s="20">
        <v>3029.54</v>
      </c>
      <c r="C18" s="20">
        <v>2748.37</v>
      </c>
      <c r="D18" s="25">
        <f>100/B18*C18</f>
        <v>90.71905305755989</v>
      </c>
    </row>
    <row r="19" spans="1:4" ht="18" customHeight="1">
      <c r="A19" s="19" t="s">
        <v>9</v>
      </c>
      <c r="B19" s="20">
        <v>0</v>
      </c>
      <c r="C19" s="20">
        <v>41.65</v>
      </c>
      <c r="D19" s="21" t="s">
        <v>33</v>
      </c>
    </row>
    <row r="20" spans="1:4" s="2" customFormat="1" ht="25.5" customHeight="1">
      <c r="A20" s="16" t="s">
        <v>10</v>
      </c>
      <c r="B20" s="17">
        <v>1678576.69</v>
      </c>
      <c r="C20" s="17">
        <v>1390835.43</v>
      </c>
      <c r="D20" s="23">
        <f>100/B20*C20</f>
        <v>82.8580212203471</v>
      </c>
    </row>
    <row r="21" spans="1:4" ht="6" customHeight="1">
      <c r="A21" s="24"/>
      <c r="B21" s="25"/>
      <c r="C21" s="26"/>
      <c r="D21" s="21"/>
    </row>
    <row r="22" spans="1:9" s="4" customFormat="1" ht="23.25" customHeight="1">
      <c r="A22" s="27" t="s">
        <v>11</v>
      </c>
      <c r="B22" s="14">
        <f>B23+B24+B25+B26+B27+B28+B29+B30+B31+B32+B33</f>
        <v>3304291.36</v>
      </c>
      <c r="C22" s="28">
        <f>C23+C24+C25+C26+C27+C28+C29+C30+C31+C32+C33</f>
        <v>1924562.78</v>
      </c>
      <c r="D22" s="15">
        <f aca="true" t="shared" si="1" ref="D22:D33">100/B22*C22</f>
        <v>58.24434259332386</v>
      </c>
      <c r="I22" s="37"/>
    </row>
    <row r="23" spans="1:4" ht="18" customHeight="1">
      <c r="A23" s="19" t="s">
        <v>25</v>
      </c>
      <c r="B23" s="29">
        <v>197325.4</v>
      </c>
      <c r="C23" s="29">
        <v>107537.77</v>
      </c>
      <c r="D23" s="21">
        <f t="shared" si="1"/>
        <v>54.49768250818192</v>
      </c>
    </row>
    <row r="24" spans="1:4" ht="18" customHeight="1">
      <c r="A24" s="19" t="s">
        <v>12</v>
      </c>
      <c r="B24" s="29">
        <v>20410.75</v>
      </c>
      <c r="C24" s="29">
        <v>10336.82</v>
      </c>
      <c r="D24" s="21">
        <f t="shared" si="1"/>
        <v>50.64399887314283</v>
      </c>
    </row>
    <row r="25" spans="1:4" ht="18" customHeight="1">
      <c r="A25" s="19" t="s">
        <v>26</v>
      </c>
      <c r="B25" s="29">
        <v>349356.38</v>
      </c>
      <c r="C25" s="29">
        <v>87630.91</v>
      </c>
      <c r="D25" s="21">
        <f t="shared" si="1"/>
        <v>25.083529317541014</v>
      </c>
    </row>
    <row r="26" spans="1:4" ht="18" customHeight="1">
      <c r="A26" s="19" t="s">
        <v>13</v>
      </c>
      <c r="B26" s="30">
        <v>205038.33</v>
      </c>
      <c r="C26" s="29">
        <v>113964.06</v>
      </c>
      <c r="D26" s="21">
        <f t="shared" si="1"/>
        <v>55.58183194332494</v>
      </c>
    </row>
    <row r="27" spans="1:4" ht="18" customHeight="1">
      <c r="A27" s="19" t="s">
        <v>27</v>
      </c>
      <c r="B27" s="30">
        <v>1003.92</v>
      </c>
      <c r="C27" s="29">
        <v>578.98</v>
      </c>
      <c r="D27" s="21">
        <f t="shared" si="1"/>
        <v>57.671926049884455</v>
      </c>
    </row>
    <row r="28" spans="1:4" ht="18" customHeight="1">
      <c r="A28" s="19" t="s">
        <v>14</v>
      </c>
      <c r="B28" s="30">
        <v>2081904.69</v>
      </c>
      <c r="C28" s="29">
        <v>1317728.95</v>
      </c>
      <c r="D28" s="21">
        <f t="shared" si="1"/>
        <v>63.2943936544953</v>
      </c>
    </row>
    <row r="29" spans="1:4" ht="18" customHeight="1">
      <c r="A29" s="19" t="s">
        <v>15</v>
      </c>
      <c r="B29" s="30">
        <v>185159.52</v>
      </c>
      <c r="C29" s="29">
        <v>122019.77</v>
      </c>
      <c r="D29" s="21">
        <f t="shared" si="1"/>
        <v>65.89980898632703</v>
      </c>
    </row>
    <row r="30" spans="1:4" ht="18" customHeight="1">
      <c r="A30" s="19" t="s">
        <v>16</v>
      </c>
      <c r="B30" s="29">
        <v>156721.15</v>
      </c>
      <c r="C30" s="29">
        <v>107817.02</v>
      </c>
      <c r="D30" s="21">
        <f t="shared" si="1"/>
        <v>68.7954497526339</v>
      </c>
    </row>
    <row r="31" spans="1:4" ht="18" customHeight="1">
      <c r="A31" s="19" t="s">
        <v>17</v>
      </c>
      <c r="B31" s="29">
        <v>66424.97</v>
      </c>
      <c r="C31" s="29">
        <v>46327.07</v>
      </c>
      <c r="D31" s="21">
        <f t="shared" si="1"/>
        <v>69.74345641405634</v>
      </c>
    </row>
    <row r="32" spans="1:4" ht="18" customHeight="1">
      <c r="A32" s="19" t="s">
        <v>18</v>
      </c>
      <c r="B32" s="29">
        <v>4137.9</v>
      </c>
      <c r="C32" s="29">
        <v>2523</v>
      </c>
      <c r="D32" s="21">
        <f t="shared" si="1"/>
        <v>60.97295729717973</v>
      </c>
    </row>
    <row r="33" spans="1:4" ht="18" customHeight="1">
      <c r="A33" s="19" t="s">
        <v>19</v>
      </c>
      <c r="B33" s="29">
        <v>36808.35</v>
      </c>
      <c r="C33" s="29">
        <v>8098.43</v>
      </c>
      <c r="D33" s="21">
        <f t="shared" si="1"/>
        <v>22.0016110474933</v>
      </c>
    </row>
    <row r="34" spans="1:4" s="4" customFormat="1" ht="28.5">
      <c r="A34" s="27" t="s">
        <v>20</v>
      </c>
      <c r="B34" s="14">
        <v>-86076.92</v>
      </c>
      <c r="C34" s="28">
        <v>-110082.36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64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  <col min="7" max="7" width="15.125" style="0" customWidth="1"/>
    <col min="8" max="8" width="15.25390625" style="0" customWidth="1"/>
    <col min="9" max="9" width="20.125" style="0" customWidth="1"/>
    <col min="11" max="13" width="9.125" style="0" customWidth="1"/>
  </cols>
  <sheetData>
    <row r="1" spans="1:4" ht="28.5" customHeight="1">
      <c r="A1" s="41" t="s">
        <v>65</v>
      </c>
      <c r="B1" s="42"/>
      <c r="C1" s="42"/>
      <c r="D1" s="42"/>
    </row>
    <row r="2" spans="1:4" s="12" customFormat="1" ht="43.5" customHeight="1">
      <c r="A2" s="43" t="s">
        <v>66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67</v>
      </c>
      <c r="D5" s="35" t="s">
        <v>31</v>
      </c>
    </row>
    <row r="6" spans="1:4" s="2" customFormat="1" ht="24" customHeight="1">
      <c r="A6" s="13" t="s">
        <v>1</v>
      </c>
      <c r="B6" s="14">
        <f>B7+B20</f>
        <v>2440878.95</v>
      </c>
      <c r="C6" s="14">
        <f>C7+C20</f>
        <v>2131103.58</v>
      </c>
      <c r="D6" s="15">
        <f>100/B6*C6</f>
        <v>87.30885978593899</v>
      </c>
    </row>
    <row r="7" spans="1:4" s="2" customFormat="1" ht="30">
      <c r="A7" s="16" t="s">
        <v>28</v>
      </c>
      <c r="B7" s="17">
        <f>B8+B9+B10+B11+B12+B13+B14+B15+B16+B17+B18+B19</f>
        <v>762002.26</v>
      </c>
      <c r="C7" s="17">
        <f>C8+C9+C10+C11+C12+C13+C14+C15+C16+C17+C18+C19</f>
        <v>484089.94000000006</v>
      </c>
      <c r="D7" s="18">
        <f aca="true" t="shared" si="0" ref="D7:D12">100/B7*C7</f>
        <v>63.528675098680154</v>
      </c>
    </row>
    <row r="8" spans="1:7" ht="18" customHeight="1">
      <c r="A8" s="19" t="s">
        <v>21</v>
      </c>
      <c r="B8" s="20">
        <v>560275</v>
      </c>
      <c r="C8" s="20">
        <v>346924.01</v>
      </c>
      <c r="D8" s="21">
        <f t="shared" si="0"/>
        <v>61.9203087769399</v>
      </c>
      <c r="E8" s="36"/>
      <c r="G8" s="2"/>
    </row>
    <row r="9" spans="1:7" ht="30">
      <c r="A9" s="19" t="s">
        <v>2</v>
      </c>
      <c r="B9" s="20">
        <v>9026.87</v>
      </c>
      <c r="C9" s="20">
        <v>6748.27</v>
      </c>
      <c r="D9" s="21">
        <f t="shared" si="0"/>
        <v>74.75758485499404</v>
      </c>
      <c r="G9" s="2"/>
    </row>
    <row r="10" spans="1:7" ht="18" customHeight="1">
      <c r="A10" s="19" t="s">
        <v>3</v>
      </c>
      <c r="B10" s="20">
        <v>58000</v>
      </c>
      <c r="C10" s="20">
        <v>48123.07</v>
      </c>
      <c r="D10" s="21">
        <f t="shared" si="0"/>
        <v>82.97081034482758</v>
      </c>
      <c r="G10" s="2"/>
    </row>
    <row r="11" spans="1:7" ht="18" customHeight="1">
      <c r="A11" s="19" t="s">
        <v>4</v>
      </c>
      <c r="B11" s="20">
        <v>55975.01</v>
      </c>
      <c r="C11" s="20">
        <v>15217.1</v>
      </c>
      <c r="D11" s="21">
        <f t="shared" si="0"/>
        <v>27.1855243974052</v>
      </c>
      <c r="G11" s="2"/>
    </row>
    <row r="12" spans="1:7" ht="18" customHeight="1">
      <c r="A12" s="19" t="s">
        <v>5</v>
      </c>
      <c r="B12" s="20">
        <v>17050.91</v>
      </c>
      <c r="C12" s="20">
        <v>10798.82</v>
      </c>
      <c r="D12" s="21">
        <f t="shared" si="0"/>
        <v>63.3328074571973</v>
      </c>
      <c r="G12" s="2"/>
    </row>
    <row r="13" spans="1:7" ht="45">
      <c r="A13" s="19" t="s">
        <v>22</v>
      </c>
      <c r="B13" s="20">
        <v>0</v>
      </c>
      <c r="C13" s="20">
        <v>-18.12</v>
      </c>
      <c r="D13" s="21" t="s">
        <v>33</v>
      </c>
      <c r="G13" s="2"/>
    </row>
    <row r="14" spans="1:7" ht="45">
      <c r="A14" s="19" t="s">
        <v>23</v>
      </c>
      <c r="B14" s="20">
        <v>48094.69</v>
      </c>
      <c r="C14" s="20">
        <v>43169.51</v>
      </c>
      <c r="D14" s="21">
        <f>100/B14*C14</f>
        <v>89.75941003050441</v>
      </c>
      <c r="G14" s="2"/>
    </row>
    <row r="15" spans="1:7" ht="30">
      <c r="A15" s="19" t="s">
        <v>6</v>
      </c>
      <c r="B15" s="20">
        <v>6300</v>
      </c>
      <c r="C15" s="20">
        <v>1883.15</v>
      </c>
      <c r="D15" s="21">
        <f>100/B15*C15</f>
        <v>29.891269841269843</v>
      </c>
      <c r="G15" s="2"/>
    </row>
    <row r="16" spans="1:7" ht="30">
      <c r="A16" s="19" t="s">
        <v>24</v>
      </c>
      <c r="B16" s="22">
        <v>291.05</v>
      </c>
      <c r="C16" s="20">
        <v>2048.12</v>
      </c>
      <c r="D16" s="21">
        <f>100/B16*C16</f>
        <v>703.7003951211132</v>
      </c>
      <c r="G16" s="2"/>
    </row>
    <row r="17" spans="1:7" ht="30">
      <c r="A17" s="19" t="s">
        <v>7</v>
      </c>
      <c r="B17" s="20">
        <v>3359.19</v>
      </c>
      <c r="C17" s="20">
        <v>6105.21</v>
      </c>
      <c r="D17" s="21">
        <f>100/B17*C17</f>
        <v>181.74649245800325</v>
      </c>
      <c r="G17" s="2"/>
    </row>
    <row r="18" spans="1:7" ht="18" customHeight="1">
      <c r="A18" s="19" t="s">
        <v>8</v>
      </c>
      <c r="B18" s="20">
        <v>3629.54</v>
      </c>
      <c r="C18" s="20">
        <v>3002.32</v>
      </c>
      <c r="D18" s="25">
        <f>100/B18*C18</f>
        <v>82.71902224524321</v>
      </c>
      <c r="G18" s="2"/>
    </row>
    <row r="19" spans="1:7" ht="18" customHeight="1">
      <c r="A19" s="19" t="s">
        <v>9</v>
      </c>
      <c r="B19" s="20">
        <v>0</v>
      </c>
      <c r="C19" s="20">
        <v>88.48</v>
      </c>
      <c r="D19" s="21" t="s">
        <v>33</v>
      </c>
      <c r="G19" s="2"/>
    </row>
    <row r="20" spans="1:4" s="2" customFormat="1" ht="25.5" customHeight="1">
      <c r="A20" s="16" t="s">
        <v>10</v>
      </c>
      <c r="B20" s="17">
        <v>1678876.69</v>
      </c>
      <c r="C20" s="17">
        <v>1647013.64</v>
      </c>
      <c r="D20" s="23">
        <f>100/B20*C20</f>
        <v>98.10212088893795</v>
      </c>
    </row>
    <row r="21" spans="1:7" ht="6" customHeight="1">
      <c r="A21" s="24"/>
      <c r="B21" s="25"/>
      <c r="C21" s="26"/>
      <c r="D21" s="21"/>
      <c r="G21" s="2"/>
    </row>
    <row r="22" spans="1:9" s="4" customFormat="1" ht="23.25" customHeight="1">
      <c r="A22" s="27" t="s">
        <v>11</v>
      </c>
      <c r="B22" s="14">
        <f>B23+B24+B25+B26+B27+B28+B29+B30+B31+B32+B33</f>
        <v>3309355.9</v>
      </c>
      <c r="C22" s="28">
        <f>C23+C24+C25+C26+C27+C28+C29+C30+C31+C32+C33</f>
        <v>2225425.2199999997</v>
      </c>
      <c r="D22" s="15">
        <f aca="true" t="shared" si="1" ref="D22:D33">100/B22*C22</f>
        <v>67.24647596832966</v>
      </c>
      <c r="G22" s="2"/>
      <c r="I22" s="37"/>
    </row>
    <row r="23" spans="1:7" ht="18" customHeight="1">
      <c r="A23" s="19" t="s">
        <v>25</v>
      </c>
      <c r="B23" s="29">
        <v>197544.5</v>
      </c>
      <c r="C23" s="29">
        <v>120915.3</v>
      </c>
      <c r="D23" s="21">
        <f>100/B23*C23</f>
        <v>61.209145281189805</v>
      </c>
      <c r="G23" s="2"/>
    </row>
    <row r="24" spans="1:7" ht="18" customHeight="1">
      <c r="A24" s="19" t="s">
        <v>12</v>
      </c>
      <c r="B24" s="29">
        <v>20410.75</v>
      </c>
      <c r="C24" s="29">
        <v>11775.99</v>
      </c>
      <c r="D24" s="21">
        <f t="shared" si="1"/>
        <v>57.695038153913984</v>
      </c>
      <c r="G24" s="2"/>
    </row>
    <row r="25" spans="1:7" ht="18" customHeight="1">
      <c r="A25" s="19" t="s">
        <v>26</v>
      </c>
      <c r="B25" s="29">
        <v>349931.5</v>
      </c>
      <c r="C25" s="29">
        <v>171193.54</v>
      </c>
      <c r="D25" s="21">
        <f t="shared" si="1"/>
        <v>48.92201473716999</v>
      </c>
      <c r="G25" s="2"/>
    </row>
    <row r="26" spans="1:7" ht="18" customHeight="1">
      <c r="A26" s="19" t="s">
        <v>13</v>
      </c>
      <c r="B26" s="30">
        <v>205361.03</v>
      </c>
      <c r="C26" s="29">
        <v>141265.82</v>
      </c>
      <c r="D26" s="21">
        <f t="shared" si="1"/>
        <v>68.78901026158664</v>
      </c>
      <c r="G26" s="2"/>
    </row>
    <row r="27" spans="1:7" ht="18" customHeight="1">
      <c r="A27" s="19" t="s">
        <v>27</v>
      </c>
      <c r="B27" s="30">
        <v>1003.92</v>
      </c>
      <c r="C27" s="29">
        <v>656.98</v>
      </c>
      <c r="D27" s="21">
        <f t="shared" si="1"/>
        <v>65.44146943979601</v>
      </c>
      <c r="G27" s="2"/>
    </row>
    <row r="28" spans="1:7" ht="18" customHeight="1">
      <c r="A28" s="19" t="s">
        <v>14</v>
      </c>
      <c r="B28" s="30">
        <v>2082233.2</v>
      </c>
      <c r="C28" s="29">
        <v>1475156.74</v>
      </c>
      <c r="D28" s="21">
        <f t="shared" si="1"/>
        <v>70.84493417932246</v>
      </c>
      <c r="G28" s="2"/>
    </row>
    <row r="29" spans="1:7" ht="18" customHeight="1">
      <c r="A29" s="19" t="s">
        <v>15</v>
      </c>
      <c r="B29" s="30">
        <v>189659.25</v>
      </c>
      <c r="C29" s="29">
        <v>133336.97</v>
      </c>
      <c r="D29" s="21">
        <f t="shared" si="1"/>
        <v>70.30343629430149</v>
      </c>
      <c r="G29" s="2"/>
    </row>
    <row r="30" spans="1:7" ht="18" customHeight="1">
      <c r="A30" s="19" t="s">
        <v>16</v>
      </c>
      <c r="B30" s="29">
        <v>156835.21</v>
      </c>
      <c r="C30" s="29">
        <v>111436.33</v>
      </c>
      <c r="D30" s="21">
        <f t="shared" si="1"/>
        <v>71.05313277547816</v>
      </c>
      <c r="G30" s="2"/>
    </row>
    <row r="31" spans="1:7" ht="18" customHeight="1">
      <c r="A31" s="19" t="s">
        <v>17</v>
      </c>
      <c r="B31" s="29">
        <v>66424.97</v>
      </c>
      <c r="C31" s="29">
        <v>47937.07</v>
      </c>
      <c r="D31" s="21">
        <f t="shared" si="1"/>
        <v>72.16724373379468</v>
      </c>
      <c r="G31" s="2"/>
    </row>
    <row r="32" spans="1:7" ht="18" customHeight="1">
      <c r="A32" s="19" t="s">
        <v>18</v>
      </c>
      <c r="B32" s="29">
        <v>4137.9</v>
      </c>
      <c r="C32" s="29">
        <v>3012</v>
      </c>
      <c r="D32" s="21">
        <f t="shared" si="1"/>
        <v>72.79054592909448</v>
      </c>
      <c r="G32" s="2"/>
    </row>
    <row r="33" spans="1:7" ht="18" customHeight="1">
      <c r="A33" s="19" t="s">
        <v>19</v>
      </c>
      <c r="B33" s="29">
        <v>35813.67</v>
      </c>
      <c r="C33" s="29">
        <v>8738.48</v>
      </c>
      <c r="D33" s="21">
        <f t="shared" si="1"/>
        <v>24.399845087085463</v>
      </c>
      <c r="G33" s="2"/>
    </row>
    <row r="34" spans="1:9" s="4" customFormat="1" ht="28.5">
      <c r="A34" s="27" t="s">
        <v>20</v>
      </c>
      <c r="B34" s="14">
        <v>-86076.92</v>
      </c>
      <c r="C34" s="28">
        <v>-94321.63</v>
      </c>
      <c r="D34" s="15"/>
      <c r="I34" s="37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68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0.125" style="0" bestFit="1" customWidth="1"/>
    <col min="7" max="9" width="9.125" style="0" customWidth="1"/>
    <col min="10" max="10" width="18.625" style="0" customWidth="1"/>
  </cols>
  <sheetData>
    <row r="1" spans="1:4" ht="28.5" customHeight="1">
      <c r="A1" s="41" t="s">
        <v>69</v>
      </c>
      <c r="B1" s="42"/>
      <c r="C1" s="42"/>
      <c r="D1" s="42"/>
    </row>
    <row r="2" spans="1:4" s="12" customFormat="1" ht="43.5" customHeight="1">
      <c r="A2" s="43" t="s">
        <v>72</v>
      </c>
      <c r="B2" s="43"/>
      <c r="C2" s="43"/>
      <c r="D2" s="43"/>
    </row>
    <row r="3" spans="1:4" ht="7.5" customHeight="1">
      <c r="A3" s="9"/>
      <c r="B3" s="9"/>
      <c r="C3" s="9"/>
      <c r="D3" s="10" t="s">
        <v>34</v>
      </c>
    </row>
    <row r="4" spans="1:4" s="1" customFormat="1" ht="26.25" customHeight="1">
      <c r="A4" s="44" t="s">
        <v>29</v>
      </c>
      <c r="B4" s="44" t="s">
        <v>32</v>
      </c>
      <c r="C4" s="33" t="s">
        <v>30</v>
      </c>
      <c r="D4" s="33" t="s">
        <v>0</v>
      </c>
    </row>
    <row r="5" spans="1:4" s="1" customFormat="1" ht="24.75" customHeight="1">
      <c r="A5" s="44"/>
      <c r="B5" s="44"/>
      <c r="C5" s="34" t="s">
        <v>70</v>
      </c>
      <c r="D5" s="35" t="s">
        <v>31</v>
      </c>
    </row>
    <row r="6" spans="1:4" s="2" customFormat="1" ht="24" customHeight="1">
      <c r="A6" s="13" t="s">
        <v>1</v>
      </c>
      <c r="B6" s="14">
        <f>B7+B20</f>
        <v>2445510.11</v>
      </c>
      <c r="C6" s="14">
        <f>C7+C20</f>
        <v>2351019.4699999997</v>
      </c>
      <c r="D6" s="15">
        <f>100/B6*C6</f>
        <v>96.1361582757881</v>
      </c>
    </row>
    <row r="7" spans="1:4" s="2" customFormat="1" ht="30">
      <c r="A7" s="16" t="s">
        <v>28</v>
      </c>
      <c r="B7" s="17">
        <f>B8+B9+B10+B11+B12+B13+B14+B15+B16+B17+B18+B19</f>
        <v>765743.34</v>
      </c>
      <c r="C7" s="17">
        <f>C8+C9+C10+C11+C12+C13+C14+C15+C16+C17+C18+C19</f>
        <v>548660.0499999999</v>
      </c>
      <c r="D7" s="18">
        <f aca="true" t="shared" si="0" ref="D7:D12">100/B7*C7</f>
        <v>71.65064602455439</v>
      </c>
    </row>
    <row r="8" spans="1:5" ht="18" customHeight="1">
      <c r="A8" s="19" t="s">
        <v>21</v>
      </c>
      <c r="B8" s="20">
        <v>560275</v>
      </c>
      <c r="C8" s="20">
        <v>396895.88</v>
      </c>
      <c r="D8" s="21">
        <f t="shared" si="0"/>
        <v>70.83947704252377</v>
      </c>
      <c r="E8" s="36"/>
    </row>
    <row r="9" spans="1:4" ht="30">
      <c r="A9" s="19" t="s">
        <v>2</v>
      </c>
      <c r="B9" s="20">
        <v>9026.87</v>
      </c>
      <c r="C9" s="20">
        <v>7765.11</v>
      </c>
      <c r="D9" s="21">
        <f t="shared" si="0"/>
        <v>86.02217601449892</v>
      </c>
    </row>
    <row r="10" spans="1:4" ht="18" customHeight="1">
      <c r="A10" s="19" t="s">
        <v>3</v>
      </c>
      <c r="B10" s="20">
        <v>58000</v>
      </c>
      <c r="C10" s="20">
        <v>51001.21</v>
      </c>
      <c r="D10" s="21">
        <f t="shared" si="0"/>
        <v>87.93312068965517</v>
      </c>
    </row>
    <row r="11" spans="1:4" ht="18" customHeight="1">
      <c r="A11" s="19" t="s">
        <v>4</v>
      </c>
      <c r="B11" s="20">
        <v>55975.01</v>
      </c>
      <c r="C11" s="20">
        <v>18800.54</v>
      </c>
      <c r="D11" s="21">
        <f t="shared" si="0"/>
        <v>33.58738122601497</v>
      </c>
    </row>
    <row r="12" spans="1:4" ht="18" customHeight="1">
      <c r="A12" s="19" t="s">
        <v>5</v>
      </c>
      <c r="B12" s="20">
        <v>17050.91</v>
      </c>
      <c r="C12" s="20">
        <v>12114.12</v>
      </c>
      <c r="D12" s="21">
        <f t="shared" si="0"/>
        <v>71.04676524596049</v>
      </c>
    </row>
    <row r="13" spans="1:4" ht="45">
      <c r="A13" s="19" t="s">
        <v>22</v>
      </c>
      <c r="B13" s="20">
        <v>0</v>
      </c>
      <c r="C13" s="20">
        <v>-18.12</v>
      </c>
      <c r="D13" s="21" t="s">
        <v>33</v>
      </c>
    </row>
    <row r="14" spans="1:4" ht="45">
      <c r="A14" s="19" t="s">
        <v>23</v>
      </c>
      <c r="B14" s="20">
        <v>50945.69</v>
      </c>
      <c r="C14" s="20">
        <v>48581.6</v>
      </c>
      <c r="D14" s="21">
        <f>100/B14*C14</f>
        <v>95.35958782774361</v>
      </c>
    </row>
    <row r="15" spans="1:4" ht="30">
      <c r="A15" s="19" t="s">
        <v>6</v>
      </c>
      <c r="B15" s="20">
        <v>6300</v>
      </c>
      <c r="C15" s="20">
        <v>1924.82</v>
      </c>
      <c r="D15" s="21">
        <f>100/B15*C15</f>
        <v>30.55269841269841</v>
      </c>
    </row>
    <row r="16" spans="1:4" ht="30">
      <c r="A16" s="19" t="s">
        <v>24</v>
      </c>
      <c r="B16" s="22">
        <v>1181.13</v>
      </c>
      <c r="C16" s="20">
        <v>2108.95</v>
      </c>
      <c r="D16" s="21">
        <f>100/B16*C16</f>
        <v>178.55358851269543</v>
      </c>
    </row>
    <row r="17" spans="1:4" ht="30">
      <c r="A17" s="19" t="s">
        <v>7</v>
      </c>
      <c r="B17" s="20">
        <v>3359.19</v>
      </c>
      <c r="C17" s="20">
        <v>6283.28</v>
      </c>
      <c r="D17" s="21">
        <f>100/B17*C17</f>
        <v>187.04747275384838</v>
      </c>
    </row>
    <row r="18" spans="1:4" ht="18" customHeight="1">
      <c r="A18" s="19" t="s">
        <v>8</v>
      </c>
      <c r="B18" s="20">
        <v>3629.54</v>
      </c>
      <c r="C18" s="20">
        <v>3140.27</v>
      </c>
      <c r="D18" s="25">
        <f>100/B18*C18</f>
        <v>86.51977936598026</v>
      </c>
    </row>
    <row r="19" spans="1:4" ht="18" customHeight="1">
      <c r="A19" s="19" t="s">
        <v>9</v>
      </c>
      <c r="B19" s="20">
        <v>0</v>
      </c>
      <c r="C19" s="20">
        <v>62.39</v>
      </c>
      <c r="D19" s="21" t="s">
        <v>33</v>
      </c>
    </row>
    <row r="20" spans="1:10" s="2" customFormat="1" ht="25.5" customHeight="1">
      <c r="A20" s="16" t="s">
        <v>10</v>
      </c>
      <c r="B20" s="17">
        <v>1679766.77</v>
      </c>
      <c r="C20" s="17">
        <v>1802359.42</v>
      </c>
      <c r="D20" s="23">
        <f>100/B20*C20</f>
        <v>107.29819473688005</v>
      </c>
      <c r="J20" s="38"/>
    </row>
    <row r="21" spans="1:4" ht="6" customHeight="1">
      <c r="A21" s="24"/>
      <c r="B21" s="25"/>
      <c r="C21" s="26"/>
      <c r="D21" s="21"/>
    </row>
    <row r="22" spans="1:10" s="4" customFormat="1" ht="23.25" customHeight="1">
      <c r="A22" s="27" t="s">
        <v>11</v>
      </c>
      <c r="B22" s="14">
        <f>B23+B24+B25+B26+B27+B28+B29+B30+B31+B32+B33</f>
        <v>3337483.4600000004</v>
      </c>
      <c r="C22" s="28">
        <f>C23+C24+C25+C26+C27+C28+C29+C30+C31+C32+C33</f>
        <v>2418920.93</v>
      </c>
      <c r="D22" s="15">
        <f aca="true" t="shared" si="1" ref="D22:D33">100/B22*C22</f>
        <v>72.47739079432021</v>
      </c>
      <c r="J22" s="37"/>
    </row>
    <row r="23" spans="1:4" ht="18" customHeight="1">
      <c r="A23" s="19" t="s">
        <v>25</v>
      </c>
      <c r="B23" s="29">
        <v>198934.58</v>
      </c>
      <c r="C23" s="29">
        <v>132302.31</v>
      </c>
      <c r="D23" s="21">
        <f>100/B23*C23</f>
        <v>66.50543610869464</v>
      </c>
    </row>
    <row r="24" spans="1:4" ht="18" customHeight="1">
      <c r="A24" s="19" t="s">
        <v>12</v>
      </c>
      <c r="B24" s="29">
        <v>22756.56</v>
      </c>
      <c r="C24" s="29">
        <v>13381.39</v>
      </c>
      <c r="D24" s="21">
        <f t="shared" si="1"/>
        <v>58.802340951356435</v>
      </c>
    </row>
    <row r="25" spans="1:4" ht="18" customHeight="1">
      <c r="A25" s="19" t="s">
        <v>26</v>
      </c>
      <c r="B25" s="29">
        <v>349346.2</v>
      </c>
      <c r="C25" s="29">
        <v>181288.96</v>
      </c>
      <c r="D25" s="21">
        <f t="shared" si="1"/>
        <v>51.893783301492896</v>
      </c>
    </row>
    <row r="26" spans="1:4" ht="18" customHeight="1">
      <c r="A26" s="19" t="s">
        <v>13</v>
      </c>
      <c r="B26" s="30">
        <v>215051.71</v>
      </c>
      <c r="C26" s="29">
        <v>150427.39</v>
      </c>
      <c r="D26" s="21">
        <f t="shared" si="1"/>
        <v>69.9494042618866</v>
      </c>
    </row>
    <row r="27" spans="1:4" ht="18" customHeight="1">
      <c r="A27" s="19" t="s">
        <v>27</v>
      </c>
      <c r="B27" s="30">
        <v>1003.92</v>
      </c>
      <c r="C27" s="29">
        <v>734.98</v>
      </c>
      <c r="D27" s="21">
        <f t="shared" si="1"/>
        <v>73.21101282970756</v>
      </c>
    </row>
    <row r="28" spans="1:4" ht="18" customHeight="1">
      <c r="A28" s="19" t="s">
        <v>14</v>
      </c>
      <c r="B28" s="30">
        <v>2083123.22</v>
      </c>
      <c r="C28" s="29">
        <v>1600541.02</v>
      </c>
      <c r="D28" s="21">
        <f t="shared" si="1"/>
        <v>76.8337179785265</v>
      </c>
    </row>
    <row r="29" spans="1:4" ht="18" customHeight="1">
      <c r="A29" s="19" t="s">
        <v>15</v>
      </c>
      <c r="B29" s="30">
        <v>189826.41</v>
      </c>
      <c r="C29" s="29">
        <v>154351.91</v>
      </c>
      <c r="D29" s="21">
        <f t="shared" si="1"/>
        <v>81.31213670426575</v>
      </c>
    </row>
    <row r="30" spans="1:4" ht="18" customHeight="1">
      <c r="A30" s="19" t="s">
        <v>16</v>
      </c>
      <c r="B30" s="29">
        <v>170316.72</v>
      </c>
      <c r="C30" s="29">
        <v>120974.74</v>
      </c>
      <c r="D30" s="21">
        <f t="shared" si="1"/>
        <v>71.02928003780251</v>
      </c>
    </row>
    <row r="31" spans="1:4" ht="18" customHeight="1">
      <c r="A31" s="19" t="s">
        <v>17</v>
      </c>
      <c r="B31" s="29">
        <v>66524.97</v>
      </c>
      <c r="C31" s="29">
        <v>52191.73</v>
      </c>
      <c r="D31" s="21">
        <f t="shared" si="1"/>
        <v>78.45434578925777</v>
      </c>
    </row>
    <row r="32" spans="1:4" ht="18" customHeight="1">
      <c r="A32" s="19" t="s">
        <v>18</v>
      </c>
      <c r="B32" s="29">
        <v>4785.5</v>
      </c>
      <c r="C32" s="29">
        <v>3368.63</v>
      </c>
      <c r="D32" s="21">
        <f t="shared" si="1"/>
        <v>70.39243548218577</v>
      </c>
    </row>
    <row r="33" spans="1:4" ht="18" customHeight="1">
      <c r="A33" s="19" t="s">
        <v>19</v>
      </c>
      <c r="B33" s="29">
        <v>35813.67</v>
      </c>
      <c r="C33" s="29">
        <v>9357.87</v>
      </c>
      <c r="D33" s="21">
        <f t="shared" si="1"/>
        <v>26.12932436134024</v>
      </c>
    </row>
    <row r="34" spans="1:4" s="4" customFormat="1" ht="28.5">
      <c r="A34" s="27" t="s">
        <v>20</v>
      </c>
      <c r="B34" s="14">
        <v>-86076.92</v>
      </c>
      <c r="C34" s="28">
        <f>C6-C22</f>
        <v>-67901.46000000043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5" t="s">
        <v>71</v>
      </c>
      <c r="B36" s="45"/>
      <c r="C36" s="45"/>
      <c r="D36" s="45"/>
    </row>
    <row r="37" spans="1:4" ht="11.25" customHeight="1">
      <c r="A37" s="45"/>
      <c r="B37" s="45"/>
      <c r="C37" s="45"/>
      <c r="D37" s="45"/>
    </row>
    <row r="38" spans="1:4" ht="6.75" customHeight="1">
      <c r="A38" s="11"/>
      <c r="B38" s="11"/>
      <c r="C38" s="11"/>
      <c r="D38" s="11"/>
    </row>
    <row r="39" spans="1:4" ht="39" customHeight="1">
      <c r="A39" s="40" t="s">
        <v>60</v>
      </c>
      <c r="B39" s="40"/>
      <c r="C39" s="40"/>
      <c r="D39" s="40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2023-01-23T06:53:25Z</cp:lastPrinted>
  <dcterms:created xsi:type="dcterms:W3CDTF">2017-02-22T07:13:37Z</dcterms:created>
  <dcterms:modified xsi:type="dcterms:W3CDTF">2023-02-06T13:20:43Z</dcterms:modified>
  <cp:category/>
  <cp:version/>
  <cp:contentType/>
  <cp:contentStatus/>
</cp:coreProperties>
</file>