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8310" firstSheet="7" activeTab="11"/>
  </bookViews>
  <sheets>
    <sheet name="На 01.02.19" sheetId="1" r:id="rId1"/>
    <sheet name="На 01.03.19 " sheetId="2" r:id="rId2"/>
    <sheet name="На 01.04.19 " sheetId="3" r:id="rId3"/>
    <sheet name="На 01.05.19 " sheetId="4" r:id="rId4"/>
    <sheet name="На 01.06.19" sheetId="5" r:id="rId5"/>
    <sheet name="На 01.07.2019" sheetId="6" r:id="rId6"/>
    <sheet name="На 01.08.2019 " sheetId="7" r:id="rId7"/>
    <sheet name="На 01.09.2019" sheetId="8" r:id="rId8"/>
    <sheet name="На 01.10.2019" sheetId="9" r:id="rId9"/>
    <sheet name="На 01.11.2019" sheetId="10" r:id="rId10"/>
    <sheet name="На 01.12.2019 " sheetId="11" r:id="rId11"/>
    <sheet name="На 01.01.2020" sheetId="12" r:id="rId12"/>
  </sheets>
  <definedNames/>
  <calcPr fullCalcOnLoad="1"/>
</workbook>
</file>

<file path=xl/sharedStrings.xml><?xml version="1.0" encoding="utf-8"?>
<sst xmlns="http://schemas.openxmlformats.org/spreadsheetml/2006/main" count="454" uniqueCount="79">
  <si>
    <t>АНАЛИЗ</t>
  </si>
  <si>
    <t>Отчет</t>
  </si>
  <si>
    <t>%</t>
  </si>
  <si>
    <t>исполнен.</t>
  </si>
  <si>
    <t>ВСЕГО ДОХОДОВ</t>
  </si>
  <si>
    <t>НАЛОГОВЫЕ И НЕНАЛОГОВЫЕ ДОХОДЫ, в т.ч.</t>
  </si>
  <si>
    <t>Налоги на товары (работы, услуги), реализуемые на территории РФ</t>
  </si>
  <si>
    <t>Налоги на совокупный доход</t>
  </si>
  <si>
    <t>Налоги на имущество</t>
  </si>
  <si>
    <t>Госпошлина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</si>
  <si>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</si>
  <si>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</si>
  <si>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</si>
  <si>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</si>
  <si>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</si>
  <si>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ВСЕГО РАСХОДОВ</t>
  </si>
  <si>
    <t>03 Нац.безопасность и правоохр.деят-ть</t>
  </si>
  <si>
    <t>05 ЖКХ</t>
  </si>
  <si>
    <t>07 Образование</t>
  </si>
  <si>
    <t>08 Культура и кинематография</t>
  </si>
  <si>
    <t>10 Социальная политика</t>
  </si>
  <si>
    <t>11 Физическая культура и спорт</t>
  </si>
  <si>
    <t>12 Средства массовой информации</t>
  </si>
  <si>
    <t>13 Обслуживание гос. и муниц. долга</t>
  </si>
  <si>
    <t>Результат исполнения бюджета                               (дефицит "-", профицит "+")</t>
  </si>
  <si>
    <t>Налог на прибыль, доходы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</si>
  <si>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</si>
  <si>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 и муниципальной собственности</t>
  </si>
  <si>
    <t>Доходы от оказания платных услуг (работ) и компенсации затрат государства</t>
  </si>
  <si>
    <t>01 Общегосударственные вопросы</t>
  </si>
  <si>
    <t>04 Национальная экономика</t>
  </si>
  <si>
    <t>Главный инспектор аппарата 
Контрольно-счётной палаты МО "Котлас"                                                         Т.А. Заплатина</t>
  </si>
  <si>
    <t>исполнения бюджета МО "Котлас" на 01 февраля 2019 года</t>
  </si>
  <si>
    <t>на 01.02.2019г.</t>
  </si>
  <si>
    <t>План 2019г.</t>
  </si>
  <si>
    <t xml:space="preserve">На 01.02.2019 доходная часть бюджета МО "Котлас" исполнена на 6,9%, в т.ч. по налоговым и неналоговым доходам на 8,7%, по безвозмездным поступлениям на 5,8%.
Расходная часть бюджета исполнена на 6,6%.  Профицит бюджета (отчет) по состоянию на 01.02.2019 составил 5 710,38 тыс.руб. </t>
  </si>
  <si>
    <t>исполнения бюджета МО "Котлас" на 01 марта 2019 года</t>
  </si>
  <si>
    <t>на 01.03.2019г.</t>
  </si>
  <si>
    <t xml:space="preserve">На 01.03.2019 доходная часть бюджета МО "Котлас" исполнена на 13,7%, в т.ч. по налоговым и неналоговым доходам на 16,6%, по безвозмездным поступлениям на 12,1%.
Расходная часть бюджета исполнена на 13,5%.  Профицит бюджета (отчет) по состоянию на 01.03.2019 составил 3 326,97 тыс.руб. </t>
  </si>
  <si>
    <t>исполнения бюджета МО "Котлас" на 01 апреля 2019 года</t>
  </si>
  <si>
    <t>на 01.04.2019г.</t>
  </si>
  <si>
    <t xml:space="preserve">На 01.04.2019 доходная часть бюджета МО "Котлас" исполнена на 19,6%, в т.ч. по налоговым и неналоговым доходам на 23,8%, по безвозмездным поступлениям на 17,7%.
Расходная часть бюджета исполнена на 20,4%.  Дефицит бюджета (отчет) по состоянию на 01.04.2019 составил 31 659,41 тыс.руб. </t>
  </si>
  <si>
    <t>исполнения бюджета МО "Котлас" на 01 мая 2019 года</t>
  </si>
  <si>
    <t>на 01.05.2019г.</t>
  </si>
  <si>
    <t xml:space="preserve">На 01.05.2019 доходная часть бюджета МО "Котлас" исполнена на 27,3%, в т.ч. по налоговым и неналоговым доходам на 35,3%, по безвозмездным поступлениям на 23,7%.
Расходная часть бюджета исполнена на 27,4%.  Дефицит бюджета (отчет) по состоянию на 01.05.2019 составил 22 977,40 тыс.руб. </t>
  </si>
  <si>
    <t>исполнения бюджета МО "Котлас" на 01 июня 2019 года</t>
  </si>
  <si>
    <t>тыс. руб.</t>
  </si>
  <si>
    <t>на 01.06.2019г.</t>
  </si>
  <si>
    <t xml:space="preserve">На 01.06.2019 доходная часть бюджета МО "Котлас" исполнена на 32,3%, в т.ч. по налоговым и неналоговым доходам на 41,5%, по безвозмездным поступлениям на 28,6%.
Расходная часть бюджета исполнена на 33,0%.  Дефицит бюджета (отчет) по состоянию на 01.06.2019 составил 46 115,2 тыс.руб. </t>
  </si>
  <si>
    <t>Председатель
Контрольно-счётной палаты МО "Котлас"                                                Е.Е. Вельган</t>
  </si>
  <si>
    <t xml:space="preserve">На 01.07.2019 доходная часть бюджета МО "Котлас" исполнена на 41,7%, в т.ч. по налоговым и неналоговым доходам на 49,2%, по безвозмездным поступлениям на 38,9%.
Расходная часть бюджета исполнена на 42,9%.  Дефицит бюджета (отчет) по состоянию на 01.07.2019 составил 67 345,83 тыс.руб. </t>
  </si>
  <si>
    <t>на 01.07.2019г.</t>
  </si>
  <si>
    <t>исполнения бюджета МО "Котлас" на 01 июля 2019 года</t>
  </si>
  <si>
    <t>исполнения бюджета МО "Котлас" на 01 августа 2019 года</t>
  </si>
  <si>
    <t>на 01.08.2019г.</t>
  </si>
  <si>
    <t xml:space="preserve">На 01.08.2019 доходная часть бюджета МО "Котлас" исполнена на 47,1%, в т.ч. по налоговым и неналоговым доходам на 58,6%, по безвозмездным поступлениям на 42,9%.
Расходная часть бюджета исполнена на 47,9%.  Дефицит бюджета (отчет) по состоянию на 01.08.2019 составил 60 439,01 тыс.руб. </t>
  </si>
  <si>
    <t>исполнения бюджета МО "Котлас" на 01 сентября 2019 года</t>
  </si>
  <si>
    <t>на 01.09.2019г.</t>
  </si>
  <si>
    <t>НАЛОГОВЫЕ И НЕНАЛОГОВЫЕ ДОХОДЫ</t>
  </si>
  <si>
    <t>-</t>
  </si>
  <si>
    <t>06 Охрана окружающей среды</t>
  </si>
  <si>
    <t xml:space="preserve">На 01.09.2019 доходная часть бюджета МО "Котлас" исполнена на 49,9%, в т.ч. по налоговым и неналоговым доходам на 65,4%, по безвозмездным поступлениям на 44,3%.
Расходная часть бюджета исполнена на 50,3%.  Дефицит бюджета (отчет) по состоянию на 01.09.2019 составил 52 755,37 тыс.руб. </t>
  </si>
  <si>
    <t>исполнения бюджета МО "Котлас" на 01 октября 2019 года</t>
  </si>
  <si>
    <t>на 01.10.2019г.</t>
  </si>
  <si>
    <t xml:space="preserve">На 01.10.2019 доходная часть бюджета МО "Котлас" исполнена на 57,1%, в т.ч. по налоговым и неналоговым доходам на 71,5%, по безвозмездным поступлениям на 52,0%.
Расходная часть бюджета исполнена на 56,9%.  Дефицит бюджета (отчет) по состоянию на 01.10.2019 составил 39 225,29 тыс.руб. </t>
  </si>
  <si>
    <t>исполнения бюджета МО "Котлас" на 01 ноября 2019 года</t>
  </si>
  <si>
    <t>на 01.11.2019г.</t>
  </si>
  <si>
    <t xml:space="preserve">На 01.11.2019 доходная часть бюджета МО "Котлас" исполнена на 65,5%, в т.ч. по налоговым и неналоговым доходам на 83,2%, по безвозмездным поступлениям на 59,1%.
Расходная часть бюджета исполнена на 64,1%.  Дефицит бюджета (отчет) по состоянию на 01.11.2019 составил 13 014,25 тыс.руб. </t>
  </si>
  <si>
    <t>исполнения бюджета МО "Котлас" на 01 декабря 2019 года</t>
  </si>
  <si>
    <t>на 01.12.2019г.</t>
  </si>
  <si>
    <t xml:space="preserve">На 01.12.2019 доходная часть бюджета МО "Котлас" исполнена на 71,3%, в т.ч. по налоговым и неналоговым доходам на 92,0%, по безвозмездным поступлениям на 63,8%.
Расходная часть бюджета исполнена на 69,1%.  Профицит бюджета (отчет) по состоянию на 01.12.2019 составил 8 999,01 тыс.руб. </t>
  </si>
  <si>
    <t>Оперативная информация о ходе исполнения бюджета МО "Котлас" 
по состоянию на 01.01.2020</t>
  </si>
  <si>
    <t>(по данным Отчета об исполнении консолидированного бюджета субъекта Российской Федерации и бюджета территориального государственного внебюджетного фонда (форма по ОКУД 0503317) на 1 января 2020 года  (в части бюджета МО "Котлас"), представленному Финансовым управлением МО "Котлас")</t>
  </si>
  <si>
    <t>Показатели</t>
  </si>
  <si>
    <t>Утвержденные бюджетные назначения 
на 2019 год</t>
  </si>
  <si>
    <t>Исполнено</t>
  </si>
  <si>
    <t>на 01.01.2020</t>
  </si>
  <si>
    <t>исполнения</t>
  </si>
  <si>
    <t xml:space="preserve">На 01.01.2020 доходная часть бюджета МО "Котлас" исполнена на 83,2%, в т.ч. по налоговым и неналоговым доходам на 106,6%, по безвозмездным поступлениям на 75,0%.
Расходная часть бюджета исполнена на 79,6%.  Профицит бюджета (отчет) по состоянию на 01.01.2020 составил 60 419,26 тыс.руб.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</si>
</sst>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i/>
      <sz val="11"/>
      <name val="Times New Roman"/>
      <family val="1"/>
    </font>
    <font>
      <b/>
      <i/>
      <sz val="11"/>
      <name val="Arial Cyr"/>
      <family val="0"/>
    </font>
    <font>
      <b/>
      <sz val="12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sz val="9"/>
      <name val="Arial"/>
      <family val="2"/>
    </font>
    <font>
      <sz val="12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9"/>
      <name val="Arial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1">
      <alignment horizontal="right" shrinkToFit="1"/>
      <protection/>
    </xf>
    <xf numFmtId="4" fontId="38" fillId="0" borderId="2">
      <alignment horizontal="right"/>
      <protection/>
    </xf>
    <xf numFmtId="0" fontId="8" fillId="0" borderId="3">
      <alignment horizontal="right" shrinkToFi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4" applyNumberFormat="0" applyAlignment="0" applyProtection="0"/>
    <xf numFmtId="0" fontId="40" fillId="27" borderId="5" applyNumberFormat="0" applyAlignment="0" applyProtection="0"/>
    <xf numFmtId="0" fontId="41" fillId="27" borderId="4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28" borderId="10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11" applyNumberFormat="0" applyFont="0" applyAlignment="0" applyProtection="0"/>
    <xf numFmtId="9" fontId="1" fillId="0" borderId="0" applyFont="0" applyFill="0" applyBorder="0" applyAlignment="0" applyProtection="0"/>
    <xf numFmtId="0" fontId="51" fillId="0" borderId="12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13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172" fontId="6" fillId="34" borderId="3" xfId="0" applyNumberFormat="1" applyFont="1" applyFill="1" applyBorder="1" applyAlignment="1">
      <alignment horizontal="center" vertical="center" wrapText="1"/>
    </xf>
    <xf numFmtId="173" fontId="6" fillId="34" borderId="3" xfId="0" applyNumberFormat="1" applyFont="1" applyFill="1" applyBorder="1" applyAlignment="1">
      <alignment horizontal="center" vertical="center" wrapText="1"/>
    </xf>
    <xf numFmtId="173" fontId="9" fillId="0" borderId="3" xfId="0" applyNumberFormat="1" applyFont="1" applyBorder="1" applyAlignment="1">
      <alignment horizontal="center" vertical="center" wrapText="1"/>
    </xf>
    <xf numFmtId="173" fontId="0" fillId="0" borderId="0" xfId="0" applyNumberFormat="1" applyAlignment="1">
      <alignment/>
    </xf>
    <xf numFmtId="172" fontId="9" fillId="0" borderId="3" xfId="0" applyNumberFormat="1" applyFont="1" applyBorder="1" applyAlignment="1">
      <alignment horizontal="center" vertical="center" wrapText="1"/>
    </xf>
    <xf numFmtId="172" fontId="9" fillId="0" borderId="13" xfId="0" applyNumberFormat="1" applyFont="1" applyBorder="1" applyAlignment="1">
      <alignment horizontal="center" vertical="center" wrapText="1"/>
    </xf>
    <xf numFmtId="173" fontId="4" fillId="33" borderId="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33" borderId="3" xfId="0" applyFont="1" applyFill="1" applyBorder="1" applyAlignment="1">
      <alignment vertical="center" wrapText="1"/>
    </xf>
    <xf numFmtId="4" fontId="6" fillId="34" borderId="3" xfId="0" applyNumberFormat="1" applyFont="1" applyFill="1" applyBorder="1" applyAlignment="1">
      <alignment horizontal="center" vertical="center" wrapText="1"/>
    </xf>
    <xf numFmtId="4" fontId="9" fillId="0" borderId="1" xfId="33" applyNumberFormat="1" applyFont="1" applyAlignment="1" applyProtection="1">
      <alignment horizontal="center" vertical="center" shrinkToFit="1"/>
      <protection/>
    </xf>
    <xf numFmtId="4" fontId="4" fillId="33" borderId="3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0" fontId="6" fillId="34" borderId="3" xfId="0" applyFont="1" applyFill="1" applyBorder="1" applyAlignment="1">
      <alignment vertical="center" wrapText="1"/>
    </xf>
    <xf numFmtId="4" fontId="9" fillId="0" borderId="3" xfId="33" applyNumberFormat="1" applyFont="1" applyBorder="1" applyAlignment="1" applyProtection="1">
      <alignment horizontal="center" vertical="center" shrinkToFit="1"/>
      <protection/>
    </xf>
    <xf numFmtId="4" fontId="9" fillId="0" borderId="3" xfId="33" applyNumberFormat="1" applyFont="1" applyFill="1" applyBorder="1" applyAlignment="1" applyProtection="1">
      <alignment horizontal="center" vertical="center" shrinkToFit="1"/>
      <protection/>
    </xf>
    <xf numFmtId="4" fontId="9" fillId="0" borderId="1" xfId="33" applyNumberFormat="1" applyFont="1" applyFill="1" applyAlignment="1" applyProtection="1">
      <alignment horizontal="center" vertical="center" shrinkToFit="1"/>
      <protection/>
    </xf>
    <xf numFmtId="0" fontId="9" fillId="0" borderId="1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173" fontId="10" fillId="0" borderId="0" xfId="0" applyNumberFormat="1" applyFont="1" applyAlignment="1">
      <alignment/>
    </xf>
    <xf numFmtId="173" fontId="7" fillId="0" borderId="0" xfId="0" applyNumberFormat="1" applyFon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/>
    </xf>
    <xf numFmtId="0" fontId="33" fillId="0" borderId="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wrapText="1"/>
    </xf>
    <xf numFmtId="0" fontId="34" fillId="0" borderId="1" xfId="0" applyFont="1" applyBorder="1" applyAlignment="1">
      <alignment horizontal="center" vertical="top" wrapText="1"/>
    </xf>
    <xf numFmtId="0" fontId="33" fillId="0" borderId="1" xfId="0" applyFont="1" applyBorder="1" applyAlignment="1">
      <alignment horizontal="center" vertical="top" wrapText="1"/>
    </xf>
    <xf numFmtId="0" fontId="35" fillId="33" borderId="3" xfId="0" applyFont="1" applyFill="1" applyBorder="1" applyAlignment="1">
      <alignment vertical="center" wrapText="1"/>
    </xf>
    <xf numFmtId="4" fontId="35" fillId="33" borderId="3" xfId="0" applyNumberFormat="1" applyFont="1" applyFill="1" applyBorder="1" applyAlignment="1">
      <alignment horizontal="center" vertical="center" wrapText="1"/>
    </xf>
    <xf numFmtId="173" fontId="35" fillId="33" borderId="3" xfId="0" applyNumberFormat="1" applyFont="1" applyFill="1" applyBorder="1" applyAlignment="1">
      <alignment horizontal="center" vertical="center" wrapText="1"/>
    </xf>
    <xf numFmtId="0" fontId="2" fillId="34" borderId="3" xfId="0" applyFont="1" applyFill="1" applyBorder="1" applyAlignment="1">
      <alignment vertical="center" wrapText="1"/>
    </xf>
    <xf numFmtId="4" fontId="2" fillId="34" borderId="3" xfId="0" applyNumberFormat="1" applyFont="1" applyFill="1" applyBorder="1" applyAlignment="1">
      <alignment horizontal="center" vertical="center" wrapText="1"/>
    </xf>
    <xf numFmtId="173" fontId="2" fillId="34" borderId="3" xfId="0" applyNumberFormat="1" applyFont="1" applyFill="1" applyBorder="1" applyAlignment="1">
      <alignment horizontal="center" vertical="center" wrapText="1"/>
    </xf>
    <xf numFmtId="0" fontId="33" fillId="0" borderId="3" xfId="0" applyFont="1" applyBorder="1" applyAlignment="1">
      <alignment horizontal="left" vertical="center" wrapText="1"/>
    </xf>
    <xf numFmtId="4" fontId="33" fillId="0" borderId="3" xfId="33" applyNumberFormat="1" applyFont="1" applyBorder="1" applyAlignment="1" applyProtection="1">
      <alignment horizontal="center" vertical="center" shrinkToFit="1"/>
      <protection/>
    </xf>
    <xf numFmtId="173" fontId="33" fillId="0" borderId="3" xfId="0" applyNumberFormat="1" applyFont="1" applyBorder="1" applyAlignment="1">
      <alignment horizontal="center" vertical="center" wrapText="1"/>
    </xf>
    <xf numFmtId="4" fontId="33" fillId="0" borderId="3" xfId="33" applyNumberFormat="1" applyFont="1" applyFill="1" applyBorder="1" applyAlignment="1" applyProtection="1">
      <alignment horizontal="center" vertical="center" shrinkToFit="1"/>
      <protection/>
    </xf>
    <xf numFmtId="172" fontId="2" fillId="34" borderId="3" xfId="0" applyNumberFormat="1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horizontal="left" vertical="center" wrapText="1"/>
    </xf>
    <xf numFmtId="172" fontId="33" fillId="0" borderId="3" xfId="0" applyNumberFormat="1" applyFont="1" applyBorder="1" applyAlignment="1">
      <alignment horizontal="center" vertical="center" wrapText="1"/>
    </xf>
    <xf numFmtId="172" fontId="33" fillId="0" borderId="13" xfId="0" applyNumberFormat="1" applyFont="1" applyBorder="1" applyAlignment="1">
      <alignment horizontal="center" vertical="center" wrapText="1"/>
    </xf>
    <xf numFmtId="0" fontId="35" fillId="33" borderId="13" xfId="0" applyFont="1" applyFill="1" applyBorder="1" applyAlignment="1">
      <alignment vertical="center" wrapText="1"/>
    </xf>
    <xf numFmtId="4" fontId="35" fillId="33" borderId="13" xfId="0" applyNumberFormat="1" applyFont="1" applyFill="1" applyBorder="1" applyAlignment="1">
      <alignment horizontal="center" vertical="center" wrapText="1"/>
    </xf>
    <xf numFmtId="4" fontId="33" fillId="0" borderId="1" xfId="33" applyNumberFormat="1" applyFont="1" applyAlignment="1" applyProtection="1">
      <alignment horizontal="center" vertical="center" shrinkToFit="1"/>
      <protection/>
    </xf>
    <xf numFmtId="4" fontId="33" fillId="0" borderId="1" xfId="33" applyNumberFormat="1" applyFont="1" applyFill="1" applyAlignment="1" applyProtection="1">
      <alignment horizontal="center" vertical="center" shrinkToFit="1"/>
      <protection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109" xfId="33"/>
    <cellStyle name="xl46" xfId="34"/>
    <cellStyle name="xl5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zoomScale="110" zoomScaleNormal="110" zoomScalePageLayoutView="0" workbookViewId="0" topLeftCell="A1">
      <selection activeCell="B14" sqref="B14"/>
    </sheetView>
  </sheetViews>
  <sheetFormatPr defaultColWidth="9.00390625" defaultRowHeight="12.75"/>
  <cols>
    <col min="1" max="1" width="44.375" style="13" customWidth="1"/>
    <col min="2" max="2" width="16.75390625" style="14" customWidth="1"/>
    <col min="3" max="3" width="15.625" style="14" customWidth="1"/>
    <col min="4" max="4" width="11.625" style="14" customWidth="1"/>
    <col min="5" max="5" width="11.75390625" style="0" customWidth="1"/>
  </cols>
  <sheetData>
    <row r="1" spans="1:4" ht="18" customHeight="1">
      <c r="A1" s="35" t="s">
        <v>0</v>
      </c>
      <c r="B1" s="35"/>
      <c r="C1" s="35"/>
      <c r="D1" s="35"/>
    </row>
    <row r="2" spans="1:4" ht="29.25" customHeight="1">
      <c r="A2" s="36" t="s">
        <v>32</v>
      </c>
      <c r="B2" s="36"/>
      <c r="C2" s="36"/>
      <c r="D2" s="36"/>
    </row>
    <row r="3" spans="1:4" s="1" customFormat="1" ht="19.5" customHeight="1">
      <c r="A3" s="37"/>
      <c r="B3" s="38" t="s">
        <v>34</v>
      </c>
      <c r="C3" s="24" t="s">
        <v>1</v>
      </c>
      <c r="D3" s="24" t="s">
        <v>2</v>
      </c>
    </row>
    <row r="4" spans="1:4" s="1" customFormat="1" ht="30" customHeight="1">
      <c r="A4" s="37"/>
      <c r="B4" s="38"/>
      <c r="C4" s="31" t="s">
        <v>33</v>
      </c>
      <c r="D4" s="25" t="s">
        <v>3</v>
      </c>
    </row>
    <row r="5" spans="1:4" s="3" customFormat="1" ht="30" customHeight="1">
      <c r="A5" s="15" t="s">
        <v>4</v>
      </c>
      <c r="B5" s="18">
        <v>1951520.64</v>
      </c>
      <c r="C5" s="18">
        <v>134130.83578999998</v>
      </c>
      <c r="D5" s="10">
        <v>6.873144615575267</v>
      </c>
    </row>
    <row r="6" spans="1:4" s="3" customFormat="1" ht="34.5" customHeight="1">
      <c r="A6" s="20" t="s">
        <v>5</v>
      </c>
      <c r="B6" s="16">
        <v>729936.0999999999</v>
      </c>
      <c r="C6" s="16">
        <v>63253.67193</v>
      </c>
      <c r="D6" s="5">
        <v>8.66564510646891</v>
      </c>
    </row>
    <row r="7" spans="1:5" ht="21" customHeight="1">
      <c r="A7" s="12" t="s">
        <v>25</v>
      </c>
      <c r="B7" s="21">
        <v>470050</v>
      </c>
      <c r="C7" s="21">
        <v>30839.5406</v>
      </c>
      <c r="D7" s="6">
        <v>6.560906414211254</v>
      </c>
      <c r="E7" s="7"/>
    </row>
    <row r="8" spans="1:5" ht="35.25" customHeight="1">
      <c r="A8" s="12" t="s">
        <v>6</v>
      </c>
      <c r="B8" s="21">
        <v>7213.5</v>
      </c>
      <c r="C8" s="21">
        <v>737.3800699999999</v>
      </c>
      <c r="D8" s="6">
        <v>10.22222319262494</v>
      </c>
      <c r="E8" s="7"/>
    </row>
    <row r="9" spans="1:5" ht="21" customHeight="1">
      <c r="A9" s="12" t="s">
        <v>7</v>
      </c>
      <c r="B9" s="21">
        <v>82518</v>
      </c>
      <c r="C9" s="21">
        <v>17122.25382</v>
      </c>
      <c r="D9" s="6">
        <v>20.749719842943357</v>
      </c>
      <c r="E9" s="7"/>
    </row>
    <row r="10" spans="1:5" ht="21" customHeight="1">
      <c r="A10" s="12" t="s">
        <v>8</v>
      </c>
      <c r="B10" s="21">
        <v>77200</v>
      </c>
      <c r="C10" s="21">
        <v>5724.285879999999</v>
      </c>
      <c r="D10" s="6">
        <v>7.414878082901554</v>
      </c>
      <c r="E10" s="7"/>
    </row>
    <row r="11" spans="1:5" ht="19.5" customHeight="1">
      <c r="A11" s="12" t="s">
        <v>9</v>
      </c>
      <c r="B11" s="21">
        <v>17418</v>
      </c>
      <c r="C11" s="21">
        <v>965.2297199999999</v>
      </c>
      <c r="D11" s="6">
        <v>5.541564588356872</v>
      </c>
      <c r="E11" s="7"/>
    </row>
    <row r="12" spans="1:5" ht="47.25" customHeight="1">
      <c r="A12" s="12" t="s">
        <v>26</v>
      </c>
      <c r="B12" s="21"/>
      <c r="C12" s="21">
        <v>0.012</v>
      </c>
      <c r="D12" s="6"/>
      <c r="E12" s="7"/>
    </row>
    <row r="13" spans="1:5" ht="46.5" customHeight="1">
      <c r="A13" s="12" t="s">
        <v>27</v>
      </c>
      <c r="B13" s="21">
        <v>53563.2</v>
      </c>
      <c r="C13" s="21">
        <v>4855.08847</v>
      </c>
      <c r="D13" s="6">
        <v>9.064224075484661</v>
      </c>
      <c r="E13" s="7"/>
    </row>
    <row r="14" spans="1:5" ht="33" customHeight="1">
      <c r="A14" s="12" t="s">
        <v>10</v>
      </c>
      <c r="B14" s="21">
        <v>2299</v>
      </c>
      <c r="C14" s="21">
        <v>27.61784</v>
      </c>
      <c r="D14" s="6">
        <v>1.201297955632884</v>
      </c>
      <c r="E14" s="7"/>
    </row>
    <row r="15" spans="1:5" ht="37.5" customHeight="1">
      <c r="A15" s="12" t="s">
        <v>28</v>
      </c>
      <c r="B15" s="22">
        <v>376.1</v>
      </c>
      <c r="C15" s="21">
        <v>27.485400000000002</v>
      </c>
      <c r="D15" s="6">
        <v>7.308003190640787</v>
      </c>
      <c r="E15" s="7"/>
    </row>
    <row r="16" spans="1:5" ht="36" customHeight="1">
      <c r="A16" s="12" t="s">
        <v>11</v>
      </c>
      <c r="B16" s="21">
        <v>3857.2</v>
      </c>
      <c r="C16" s="21">
        <v>858.06909</v>
      </c>
      <c r="D16" s="6">
        <v>22.245906097687442</v>
      </c>
      <c r="E16" s="7"/>
    </row>
    <row r="17" spans="1:5" ht="21" customHeight="1">
      <c r="A17" s="12" t="s">
        <v>12</v>
      </c>
      <c r="B17" s="21">
        <v>15441.1</v>
      </c>
      <c r="C17" s="21">
        <v>2097.5375400000003</v>
      </c>
      <c r="D17" s="6">
        <v>13.584119913736718</v>
      </c>
      <c r="E17" s="7"/>
    </row>
    <row r="18" spans="1:5" ht="22.5" customHeight="1">
      <c r="A18" s="12" t="s">
        <v>13</v>
      </c>
      <c r="B18" s="21"/>
      <c r="C18" s="21">
        <v>-0.8285</v>
      </c>
      <c r="D18" s="6"/>
      <c r="E18" s="7"/>
    </row>
    <row r="19" spans="1:5" s="3" customFormat="1" ht="24" customHeight="1">
      <c r="A19" s="20" t="s">
        <v>14</v>
      </c>
      <c r="B19" s="16">
        <v>1221584.54</v>
      </c>
      <c r="C19" s="16">
        <v>70877.16386</v>
      </c>
      <c r="D19" s="4">
        <v>5.802067850334779</v>
      </c>
      <c r="E19" s="30"/>
    </row>
    <row r="20" spans="1:5" ht="9.75" customHeight="1">
      <c r="A20" s="26"/>
      <c r="B20" s="8"/>
      <c r="C20" s="9"/>
      <c r="D20" s="6"/>
      <c r="E20" s="7"/>
    </row>
    <row r="21" spans="1:5" s="11" customFormat="1" ht="34.5" customHeight="1">
      <c r="A21" s="2" t="s">
        <v>15</v>
      </c>
      <c r="B21" s="18">
        <v>1959075.5399999998</v>
      </c>
      <c r="C21" s="19">
        <v>128420.45341000002</v>
      </c>
      <c r="D21" s="10">
        <v>6.555155775667539</v>
      </c>
      <c r="E21" s="29"/>
    </row>
    <row r="22" spans="1:5" ht="22.5" customHeight="1">
      <c r="A22" s="12" t="s">
        <v>29</v>
      </c>
      <c r="B22" s="17">
        <v>152242.45750999998</v>
      </c>
      <c r="C22" s="17">
        <v>10056.438400000001</v>
      </c>
      <c r="D22" s="6">
        <v>6.605541295429659</v>
      </c>
      <c r="E22" s="7"/>
    </row>
    <row r="23" spans="1:5" ht="22.5" customHeight="1">
      <c r="A23" s="12" t="s">
        <v>16</v>
      </c>
      <c r="B23" s="17">
        <v>14990.5</v>
      </c>
      <c r="C23" s="17">
        <v>1119.89998</v>
      </c>
      <c r="D23" s="6">
        <v>7.470731329842233</v>
      </c>
      <c r="E23" s="7"/>
    </row>
    <row r="24" spans="1:5" ht="22.5" customHeight="1">
      <c r="A24" s="12" t="s">
        <v>30</v>
      </c>
      <c r="B24" s="17">
        <v>116943.94249</v>
      </c>
      <c r="C24" s="17">
        <v>4829.6104000000005</v>
      </c>
      <c r="D24" s="6">
        <v>4.129850847480181</v>
      </c>
      <c r="E24" s="7"/>
    </row>
    <row r="25" spans="1:5" ht="22.5" customHeight="1">
      <c r="A25" s="12" t="s">
        <v>17</v>
      </c>
      <c r="B25" s="23">
        <v>83431</v>
      </c>
      <c r="C25" s="17">
        <v>6338.05587</v>
      </c>
      <c r="D25" s="6">
        <v>7.596763637017415</v>
      </c>
      <c r="E25" s="7"/>
    </row>
    <row r="26" spans="1:5" ht="22.5" customHeight="1">
      <c r="A26" s="12" t="s">
        <v>18</v>
      </c>
      <c r="B26" s="23">
        <v>1331134.19</v>
      </c>
      <c r="C26" s="17">
        <v>89665.76168000001</v>
      </c>
      <c r="D26" s="6">
        <v>6.736042267834772</v>
      </c>
      <c r="E26" s="7"/>
    </row>
    <row r="27" spans="1:5" ht="22.5" customHeight="1">
      <c r="A27" s="12" t="s">
        <v>19</v>
      </c>
      <c r="B27" s="23">
        <v>139204.4</v>
      </c>
      <c r="C27" s="17">
        <v>8057.7</v>
      </c>
      <c r="D27" s="6">
        <v>5.788394619710297</v>
      </c>
      <c r="E27" s="7"/>
    </row>
    <row r="28" spans="1:5" ht="22.5" customHeight="1">
      <c r="A28" s="12" t="s">
        <v>20</v>
      </c>
      <c r="B28" s="17">
        <v>74342.6</v>
      </c>
      <c r="C28" s="17">
        <v>5963.96833</v>
      </c>
      <c r="D28" s="6">
        <v>8.022275693882108</v>
      </c>
      <c r="E28" s="7"/>
    </row>
    <row r="29" spans="1:5" ht="22.5" customHeight="1">
      <c r="A29" s="12" t="s">
        <v>21</v>
      </c>
      <c r="B29" s="17">
        <v>6609.35</v>
      </c>
      <c r="C29" s="17">
        <v>20</v>
      </c>
      <c r="D29" s="6">
        <v>0.302601617405645</v>
      </c>
      <c r="E29" s="7"/>
    </row>
    <row r="30" spans="1:5" ht="22.5" customHeight="1">
      <c r="A30" s="12" t="s">
        <v>22</v>
      </c>
      <c r="B30" s="17">
        <v>9500.2</v>
      </c>
      <c r="C30" s="17">
        <v>736.8</v>
      </c>
      <c r="D30" s="6">
        <v>7.755626197343212</v>
      </c>
      <c r="E30" s="7"/>
    </row>
    <row r="31" spans="1:5" ht="22.5" customHeight="1">
      <c r="A31" s="12" t="s">
        <v>23</v>
      </c>
      <c r="B31" s="17">
        <v>30676.9</v>
      </c>
      <c r="C31" s="17">
        <v>1632.21875</v>
      </c>
      <c r="D31" s="6">
        <v>5.3206769588843725</v>
      </c>
      <c r="E31" s="7"/>
    </row>
    <row r="32" spans="1:4" s="11" customFormat="1" ht="34.5" customHeight="1">
      <c r="A32" s="2" t="s">
        <v>24</v>
      </c>
      <c r="B32" s="18">
        <v>-7554.899999999907</v>
      </c>
      <c r="C32" s="19">
        <v>5710.382379999966</v>
      </c>
      <c r="D32" s="10"/>
    </row>
    <row r="33" spans="1:4" ht="5.25" customHeight="1">
      <c r="A33" s="27"/>
      <c r="B33" s="28"/>
      <c r="C33" s="28"/>
      <c r="D33" s="28"/>
    </row>
    <row r="34" spans="1:4" ht="75.75" customHeight="1">
      <c r="A34" s="39" t="s">
        <v>35</v>
      </c>
      <c r="B34" s="39"/>
      <c r="C34" s="39"/>
      <c r="D34" s="39"/>
    </row>
    <row r="35" spans="1:4" ht="39" customHeight="1">
      <c r="A35" s="40" t="s">
        <v>31</v>
      </c>
      <c r="B35" s="40"/>
      <c r="C35" s="40"/>
      <c r="D35" s="40"/>
    </row>
  </sheetData>
  <sheetProtection/>
  <mergeCells count="6">
    <mergeCell ref="A1:D1"/>
    <mergeCell ref="A2:D2"/>
    <mergeCell ref="A3:A4"/>
    <mergeCell ref="B3:B4"/>
    <mergeCell ref="A34:D34"/>
    <mergeCell ref="A35:D35"/>
  </mergeCells>
  <printOptions/>
  <pageMargins left="1.3779527559055118" right="0.2755905511811024" top="0.5511811023622047" bottom="0.31496062992125984" header="0.5118110236220472" footer="0.5118110236220472"/>
  <pageSetup horizontalDpi="600" verticalDpi="600" orientation="portrait" paperSize="9" scale="85" r:id="rId1"/>
  <colBreaks count="1" manualBreakCount="1">
    <brk id="4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38"/>
  <sheetViews>
    <sheetView zoomScale="110" zoomScaleNormal="110" zoomScalePageLayoutView="0" workbookViewId="0" topLeftCell="A1">
      <selection activeCell="S13" sqref="S13"/>
    </sheetView>
  </sheetViews>
  <sheetFormatPr defaultColWidth="9.00390625" defaultRowHeight="12.75"/>
  <cols>
    <col min="1" max="1" width="44.375" style="13" customWidth="1"/>
    <col min="2" max="2" width="16.75390625" style="14" customWidth="1"/>
    <col min="3" max="3" width="15.625" style="14" customWidth="1"/>
    <col min="4" max="4" width="14.375" style="14" customWidth="1"/>
    <col min="5" max="5" width="11.75390625" style="0" customWidth="1"/>
  </cols>
  <sheetData>
    <row r="1" spans="1:4" ht="18" customHeight="1">
      <c r="A1" s="35" t="s">
        <v>0</v>
      </c>
      <c r="B1" s="35"/>
      <c r="C1" s="35"/>
      <c r="D1" s="35"/>
    </row>
    <row r="2" spans="1:4" ht="16.5" customHeight="1">
      <c r="A2" s="36" t="s">
        <v>65</v>
      </c>
      <c r="B2" s="36"/>
      <c r="C2" s="36"/>
      <c r="D2" s="36"/>
    </row>
    <row r="3" spans="1:4" ht="9" customHeight="1">
      <c r="A3" s="32"/>
      <c r="B3" s="32"/>
      <c r="C3" s="32"/>
      <c r="D3" s="33" t="s">
        <v>46</v>
      </c>
    </row>
    <row r="4" spans="1:4" s="1" customFormat="1" ht="16.5" customHeight="1">
      <c r="A4" s="37"/>
      <c r="B4" s="38" t="s">
        <v>34</v>
      </c>
      <c r="C4" s="24" t="s">
        <v>1</v>
      </c>
      <c r="D4" s="24" t="s">
        <v>2</v>
      </c>
    </row>
    <row r="5" spans="1:4" s="1" customFormat="1" ht="30" customHeight="1">
      <c r="A5" s="37"/>
      <c r="B5" s="38"/>
      <c r="C5" s="31" t="s">
        <v>66</v>
      </c>
      <c r="D5" s="25" t="s">
        <v>3</v>
      </c>
    </row>
    <row r="6" spans="1:4" s="3" customFormat="1" ht="22.5" customHeight="1">
      <c r="A6" s="15" t="s">
        <v>4</v>
      </c>
      <c r="B6" s="18">
        <v>2865111.19728</v>
      </c>
      <c r="C6" s="18">
        <v>1875747.6551799998</v>
      </c>
      <c r="D6" s="10">
        <v>65.46858135770596</v>
      </c>
    </row>
    <row r="7" spans="1:4" s="3" customFormat="1" ht="34.5" customHeight="1">
      <c r="A7" s="20" t="s">
        <v>58</v>
      </c>
      <c r="B7" s="16">
        <v>758921.1</v>
      </c>
      <c r="C7" s="16">
        <v>631726.1304999999</v>
      </c>
      <c r="D7" s="5">
        <v>83.24002725711539</v>
      </c>
    </row>
    <row r="8" spans="1:5" ht="21" customHeight="1">
      <c r="A8" s="12" t="s">
        <v>25</v>
      </c>
      <c r="B8" s="21">
        <v>470050</v>
      </c>
      <c r="C8" s="21">
        <v>372883.74326</v>
      </c>
      <c r="D8" s="6">
        <v>79.32852744601638</v>
      </c>
      <c r="E8" s="7"/>
    </row>
    <row r="9" spans="1:5" ht="35.25" customHeight="1">
      <c r="A9" s="12" t="s">
        <v>6</v>
      </c>
      <c r="B9" s="21">
        <v>7213.5</v>
      </c>
      <c r="C9" s="21">
        <v>6532.64396</v>
      </c>
      <c r="D9" s="6">
        <v>90.56136355444653</v>
      </c>
      <c r="E9" s="7"/>
    </row>
    <row r="10" spans="1:5" ht="21" customHeight="1">
      <c r="A10" s="12" t="s">
        <v>7</v>
      </c>
      <c r="B10" s="21">
        <v>82518</v>
      </c>
      <c r="C10" s="21">
        <v>81971.94993999999</v>
      </c>
      <c r="D10" s="6">
        <v>99.3382655178264</v>
      </c>
      <c r="E10" s="7"/>
    </row>
    <row r="11" spans="1:5" ht="21" customHeight="1">
      <c r="A11" s="12" t="s">
        <v>8</v>
      </c>
      <c r="B11" s="21">
        <v>78958.7</v>
      </c>
      <c r="C11" s="21">
        <v>73467.45225</v>
      </c>
      <c r="D11" s="6">
        <v>93.04541773104168</v>
      </c>
      <c r="E11" s="7"/>
    </row>
    <row r="12" spans="1:5" ht="19.5" customHeight="1">
      <c r="A12" s="12" t="s">
        <v>9</v>
      </c>
      <c r="B12" s="21">
        <v>17418</v>
      </c>
      <c r="C12" s="21">
        <v>13502.420189999999</v>
      </c>
      <c r="D12" s="6">
        <v>77.5199230106786</v>
      </c>
      <c r="E12" s="7"/>
    </row>
    <row r="13" spans="1:5" ht="47.25" customHeight="1">
      <c r="A13" s="12" t="s">
        <v>26</v>
      </c>
      <c r="B13" s="21"/>
      <c r="C13" s="21">
        <v>9.63971</v>
      </c>
      <c r="D13" s="6"/>
      <c r="E13" s="7"/>
    </row>
    <row r="14" spans="1:5" ht="46.5" customHeight="1">
      <c r="A14" s="12" t="s">
        <v>27</v>
      </c>
      <c r="B14" s="21">
        <v>67942.3</v>
      </c>
      <c r="C14" s="21">
        <v>48639.15571</v>
      </c>
      <c r="D14" s="6">
        <v>71.58891546209063</v>
      </c>
      <c r="E14" s="7"/>
    </row>
    <row r="15" spans="1:5" ht="33" customHeight="1">
      <c r="A15" s="12" t="s">
        <v>10</v>
      </c>
      <c r="B15" s="21">
        <v>2299</v>
      </c>
      <c r="C15" s="21">
        <v>3408.0408199999997</v>
      </c>
      <c r="D15" s="6">
        <v>148.24014006089604</v>
      </c>
      <c r="E15" s="7"/>
    </row>
    <row r="16" spans="1:5" ht="37.5" customHeight="1">
      <c r="A16" s="12" t="s">
        <v>28</v>
      </c>
      <c r="B16" s="22">
        <v>1210.2</v>
      </c>
      <c r="C16" s="21">
        <v>1685.40001</v>
      </c>
      <c r="D16" s="6">
        <v>139.26623781193192</v>
      </c>
      <c r="E16" s="7"/>
    </row>
    <row r="17" spans="1:5" ht="36" customHeight="1">
      <c r="A17" s="12" t="s">
        <v>11</v>
      </c>
      <c r="B17" s="21">
        <v>7859</v>
      </c>
      <c r="C17" s="21">
        <v>11361.15142</v>
      </c>
      <c r="D17" s="6">
        <v>144.56230334648174</v>
      </c>
      <c r="E17" s="7"/>
    </row>
    <row r="18" spans="1:5" ht="21" customHeight="1">
      <c r="A18" s="12" t="s">
        <v>12</v>
      </c>
      <c r="B18" s="21">
        <v>23452.4</v>
      </c>
      <c r="C18" s="21">
        <v>18215.0112</v>
      </c>
      <c r="D18" s="6">
        <v>77.66800498030052</v>
      </c>
      <c r="E18" s="7"/>
    </row>
    <row r="19" spans="1:5" ht="22.5" customHeight="1">
      <c r="A19" s="12" t="s">
        <v>13</v>
      </c>
      <c r="B19" s="21"/>
      <c r="C19" s="21">
        <v>49.52203</v>
      </c>
      <c r="D19" s="6"/>
      <c r="E19" s="7"/>
    </row>
    <row r="20" spans="1:5" s="3" customFormat="1" ht="24" customHeight="1">
      <c r="A20" s="20" t="s">
        <v>14</v>
      </c>
      <c r="B20" s="16">
        <v>2106190.09728</v>
      </c>
      <c r="C20" s="16">
        <v>1244021.52468</v>
      </c>
      <c r="D20" s="4">
        <v>59.065016319589034</v>
      </c>
      <c r="E20" s="30"/>
    </row>
    <row r="21" spans="1:5" ht="9.75" customHeight="1">
      <c r="A21" s="26"/>
      <c r="B21" s="8"/>
      <c r="C21" s="9"/>
      <c r="D21" s="6"/>
      <c r="E21" s="7"/>
    </row>
    <row r="22" spans="1:5" s="11" customFormat="1" ht="24" customHeight="1">
      <c r="A22" s="2" t="s">
        <v>15</v>
      </c>
      <c r="B22" s="18">
        <v>2947443.79728</v>
      </c>
      <c r="C22" s="19">
        <v>1888761.9012000002</v>
      </c>
      <c r="D22" s="10">
        <v>64.08135425493144</v>
      </c>
      <c r="E22" s="29"/>
    </row>
    <row r="23" spans="1:5" ht="19.5" customHeight="1">
      <c r="A23" s="12" t="s">
        <v>29</v>
      </c>
      <c r="B23" s="17">
        <v>157571.73551</v>
      </c>
      <c r="C23" s="17">
        <v>122344.57940999999</v>
      </c>
      <c r="D23" s="6">
        <v>77.6437341468741</v>
      </c>
      <c r="E23" s="7"/>
    </row>
    <row r="24" spans="1:5" ht="19.5" customHeight="1">
      <c r="A24" s="12" t="s">
        <v>16</v>
      </c>
      <c r="B24" s="17">
        <v>16399.5</v>
      </c>
      <c r="C24" s="17">
        <v>11973.210289999999</v>
      </c>
      <c r="D24" s="6">
        <v>73.00960571968656</v>
      </c>
      <c r="E24" s="7"/>
    </row>
    <row r="25" spans="1:5" ht="19.5" customHeight="1">
      <c r="A25" s="12" t="s">
        <v>30</v>
      </c>
      <c r="B25" s="17">
        <v>181597.35791</v>
      </c>
      <c r="C25" s="17">
        <v>153400.27279</v>
      </c>
      <c r="D25" s="6">
        <v>84.47274484358162</v>
      </c>
      <c r="E25" s="7"/>
    </row>
    <row r="26" spans="1:5" ht="19.5" customHeight="1">
      <c r="A26" s="12" t="s">
        <v>17</v>
      </c>
      <c r="B26" s="23">
        <v>520185.5843</v>
      </c>
      <c r="C26" s="17">
        <v>91350.71309</v>
      </c>
      <c r="D26" s="6">
        <v>17.561177365752698</v>
      </c>
      <c r="E26" s="7"/>
    </row>
    <row r="27" spans="1:5" ht="19.5" customHeight="1">
      <c r="A27" s="12" t="s">
        <v>60</v>
      </c>
      <c r="B27" s="23">
        <v>3205.3</v>
      </c>
      <c r="C27" s="17"/>
      <c r="D27" s="6"/>
      <c r="E27" s="7"/>
    </row>
    <row r="28" spans="1:5" ht="19.5" customHeight="1">
      <c r="A28" s="12" t="s">
        <v>18</v>
      </c>
      <c r="B28" s="23">
        <v>1731167.39</v>
      </c>
      <c r="C28" s="17">
        <v>1254563.7152200001</v>
      </c>
      <c r="D28" s="6">
        <v>72.4692321763293</v>
      </c>
      <c r="E28" s="7"/>
    </row>
    <row r="29" spans="1:5" ht="19.5" customHeight="1">
      <c r="A29" s="12" t="s">
        <v>19</v>
      </c>
      <c r="B29" s="23">
        <v>169785.57906</v>
      </c>
      <c r="C29" s="17">
        <v>140211.14183</v>
      </c>
      <c r="D29" s="6">
        <v>82.58130202003271</v>
      </c>
      <c r="E29" s="7"/>
    </row>
    <row r="30" spans="1:5" ht="19.5" customHeight="1">
      <c r="A30" s="12" t="s">
        <v>20</v>
      </c>
      <c r="B30" s="17">
        <v>95982.64789000001</v>
      </c>
      <c r="C30" s="17">
        <v>73800.58582</v>
      </c>
      <c r="D30" s="6">
        <v>76.88950809585754</v>
      </c>
      <c r="E30" s="7"/>
    </row>
    <row r="31" spans="1:5" ht="19.5" customHeight="1">
      <c r="A31" s="12" t="s">
        <v>21</v>
      </c>
      <c r="B31" s="17">
        <v>31365.20261</v>
      </c>
      <c r="C31" s="17">
        <v>23597.204</v>
      </c>
      <c r="D31" s="6">
        <v>75.23370498641903</v>
      </c>
      <c r="E31" s="7"/>
    </row>
    <row r="32" spans="1:5" ht="19.5" customHeight="1">
      <c r="A32" s="12" t="s">
        <v>22</v>
      </c>
      <c r="B32" s="17">
        <v>9506.6</v>
      </c>
      <c r="C32" s="17">
        <v>7804.90059</v>
      </c>
      <c r="D32" s="6">
        <v>82.09981055266867</v>
      </c>
      <c r="E32" s="7"/>
    </row>
    <row r="33" spans="1:5" ht="19.5" customHeight="1">
      <c r="A33" s="12" t="s">
        <v>23</v>
      </c>
      <c r="B33" s="17">
        <v>30676.9</v>
      </c>
      <c r="C33" s="17">
        <v>9715.578160000001</v>
      </c>
      <c r="D33" s="6">
        <v>31.67066476730048</v>
      </c>
      <c r="E33" s="7"/>
    </row>
    <row r="34" spans="1:4" s="11" customFormat="1" ht="34.5" customHeight="1">
      <c r="A34" s="2" t="s">
        <v>24</v>
      </c>
      <c r="B34" s="18">
        <v>-82332.6000000001</v>
      </c>
      <c r="C34" s="19">
        <v>-13014.246020000428</v>
      </c>
      <c r="D34" s="10"/>
    </row>
    <row r="35" spans="1:4" ht="2.25" customHeight="1">
      <c r="A35" s="27"/>
      <c r="B35" s="28"/>
      <c r="C35" s="28"/>
      <c r="D35" s="28"/>
    </row>
    <row r="36" spans="1:4" ht="66" customHeight="1">
      <c r="A36" s="39" t="s">
        <v>67</v>
      </c>
      <c r="B36" s="39"/>
      <c r="C36" s="39"/>
      <c r="D36" s="39"/>
    </row>
    <row r="37" spans="1:4" ht="16.5" customHeight="1">
      <c r="A37" s="34"/>
      <c r="B37" s="34"/>
      <c r="C37" s="34"/>
      <c r="D37" s="34"/>
    </row>
    <row r="38" spans="1:4" ht="39" customHeight="1">
      <c r="A38" s="40" t="s">
        <v>31</v>
      </c>
      <c r="B38" s="40"/>
      <c r="C38" s="40"/>
      <c r="D38" s="40"/>
    </row>
  </sheetData>
  <sheetProtection/>
  <mergeCells count="6">
    <mergeCell ref="A1:D1"/>
    <mergeCell ref="A2:D2"/>
    <mergeCell ref="A4:A5"/>
    <mergeCell ref="B4:B5"/>
    <mergeCell ref="A36:D36"/>
    <mergeCell ref="A38:D38"/>
  </mergeCells>
  <printOptions/>
  <pageMargins left="1.3779527559055118" right="0.2755905511811024" top="0.5511811023622047" bottom="0.31496062992125984" header="0.5118110236220472" footer="0.5118110236220472"/>
  <pageSetup horizontalDpi="600" verticalDpi="600" orientation="portrait" paperSize="9" scale="85" r:id="rId1"/>
  <colBreaks count="1" manualBreakCount="1">
    <brk id="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E38"/>
  <sheetViews>
    <sheetView zoomScale="110" zoomScaleNormal="110" zoomScalePageLayoutView="0" workbookViewId="0" topLeftCell="A1">
      <selection activeCell="D13" sqref="D13"/>
    </sheetView>
  </sheetViews>
  <sheetFormatPr defaultColWidth="9.00390625" defaultRowHeight="12.75"/>
  <cols>
    <col min="1" max="1" width="44.375" style="13" customWidth="1"/>
    <col min="2" max="2" width="16.75390625" style="14" customWidth="1"/>
    <col min="3" max="3" width="15.625" style="14" customWidth="1"/>
    <col min="4" max="4" width="14.375" style="14" customWidth="1"/>
    <col min="5" max="5" width="11.75390625" style="0" customWidth="1"/>
  </cols>
  <sheetData>
    <row r="1" spans="1:4" ht="18" customHeight="1">
      <c r="A1" s="35" t="s">
        <v>0</v>
      </c>
      <c r="B1" s="35"/>
      <c r="C1" s="35"/>
      <c r="D1" s="35"/>
    </row>
    <row r="2" spans="1:4" ht="16.5" customHeight="1">
      <c r="A2" s="36" t="s">
        <v>68</v>
      </c>
      <c r="B2" s="36"/>
      <c r="C2" s="36"/>
      <c r="D2" s="36"/>
    </row>
    <row r="3" spans="1:4" ht="9" customHeight="1">
      <c r="A3" s="32"/>
      <c r="B3" s="32"/>
      <c r="C3" s="32"/>
      <c r="D3" s="33" t="s">
        <v>46</v>
      </c>
    </row>
    <row r="4" spans="1:4" s="1" customFormat="1" ht="16.5" customHeight="1">
      <c r="A4" s="37"/>
      <c r="B4" s="38" t="s">
        <v>34</v>
      </c>
      <c r="C4" s="24" t="s">
        <v>1</v>
      </c>
      <c r="D4" s="24" t="s">
        <v>2</v>
      </c>
    </row>
    <row r="5" spans="1:4" s="1" customFormat="1" ht="30" customHeight="1">
      <c r="A5" s="37"/>
      <c r="B5" s="38"/>
      <c r="C5" s="31" t="s">
        <v>69</v>
      </c>
      <c r="D5" s="25" t="s">
        <v>3</v>
      </c>
    </row>
    <row r="6" spans="1:4" s="3" customFormat="1" ht="22.5" customHeight="1">
      <c r="A6" s="15" t="s">
        <v>4</v>
      </c>
      <c r="B6" s="18">
        <v>2923067.7997800005</v>
      </c>
      <c r="C6" s="18">
        <v>2082791.1213500001</v>
      </c>
      <c r="D6" s="10">
        <v>71.25360285884432</v>
      </c>
    </row>
    <row r="7" spans="1:4" s="3" customFormat="1" ht="34.5" customHeight="1">
      <c r="A7" s="20" t="s">
        <v>58</v>
      </c>
      <c r="B7" s="16">
        <v>773721.1000000001</v>
      </c>
      <c r="C7" s="16">
        <v>711497.2329000001</v>
      </c>
      <c r="D7" s="5">
        <v>91.95784280666508</v>
      </c>
    </row>
    <row r="8" spans="1:5" ht="21" customHeight="1">
      <c r="A8" s="12" t="s">
        <v>25</v>
      </c>
      <c r="B8" s="21">
        <v>470050</v>
      </c>
      <c r="C8" s="21">
        <v>415261.6668</v>
      </c>
      <c r="D8" s="6">
        <v>88.34414781406232</v>
      </c>
      <c r="E8" s="7"/>
    </row>
    <row r="9" spans="1:5" ht="35.25" customHeight="1">
      <c r="A9" s="12" t="s">
        <v>6</v>
      </c>
      <c r="B9" s="21">
        <v>7213.5</v>
      </c>
      <c r="C9" s="21">
        <v>7228.31722</v>
      </c>
      <c r="D9" s="6">
        <v>100.20540957926112</v>
      </c>
      <c r="E9" s="7"/>
    </row>
    <row r="10" spans="1:5" ht="21" customHeight="1">
      <c r="A10" s="12" t="s">
        <v>7</v>
      </c>
      <c r="B10" s="21">
        <v>82518</v>
      </c>
      <c r="C10" s="21">
        <v>83157.17766</v>
      </c>
      <c r="D10" s="6">
        <v>100.77459179815312</v>
      </c>
      <c r="E10" s="7"/>
    </row>
    <row r="11" spans="1:5" ht="21" customHeight="1">
      <c r="A11" s="12" t="s">
        <v>8</v>
      </c>
      <c r="B11" s="21">
        <v>93758.7</v>
      </c>
      <c r="C11" s="21">
        <v>91982.1229</v>
      </c>
      <c r="D11" s="6">
        <v>98.10516026779382</v>
      </c>
      <c r="E11" s="7"/>
    </row>
    <row r="12" spans="1:5" ht="19.5" customHeight="1">
      <c r="A12" s="12" t="s">
        <v>9</v>
      </c>
      <c r="B12" s="21">
        <v>17418</v>
      </c>
      <c r="C12" s="21">
        <v>14748.78666</v>
      </c>
      <c r="D12" s="6">
        <v>84.67554633138133</v>
      </c>
      <c r="E12" s="7"/>
    </row>
    <row r="13" spans="1:5" ht="47.25" customHeight="1">
      <c r="A13" s="12" t="s">
        <v>26</v>
      </c>
      <c r="B13" s="21"/>
      <c r="C13" s="21">
        <v>9.6444</v>
      </c>
      <c r="D13" s="6"/>
      <c r="E13" s="7"/>
    </row>
    <row r="14" spans="1:5" ht="46.5" customHeight="1">
      <c r="A14" s="12" t="s">
        <v>27</v>
      </c>
      <c r="B14" s="21">
        <v>67942.3</v>
      </c>
      <c r="C14" s="21">
        <v>59939.23772999999</v>
      </c>
      <c r="D14" s="6">
        <v>88.22079577818235</v>
      </c>
      <c r="E14" s="7"/>
    </row>
    <row r="15" spans="1:5" ht="33" customHeight="1">
      <c r="A15" s="12" t="s">
        <v>10</v>
      </c>
      <c r="B15" s="21">
        <v>2299</v>
      </c>
      <c r="C15" s="21">
        <v>3543.41316</v>
      </c>
      <c r="D15" s="6">
        <v>154.12845411048283</v>
      </c>
      <c r="E15" s="7"/>
    </row>
    <row r="16" spans="1:5" ht="37.5" customHeight="1">
      <c r="A16" s="12" t="s">
        <v>28</v>
      </c>
      <c r="B16" s="22">
        <v>1164.3</v>
      </c>
      <c r="C16" s="21">
        <v>1747.16665</v>
      </c>
      <c r="D16" s="6">
        <v>150.06155200549685</v>
      </c>
      <c r="E16" s="7"/>
    </row>
    <row r="17" spans="1:5" ht="36" customHeight="1">
      <c r="A17" s="12" t="s">
        <v>11</v>
      </c>
      <c r="B17" s="21">
        <v>7859</v>
      </c>
      <c r="C17" s="21">
        <v>12363.68398</v>
      </c>
      <c r="D17" s="6">
        <v>157.31879348517623</v>
      </c>
      <c r="E17" s="7"/>
    </row>
    <row r="18" spans="1:5" ht="21" customHeight="1">
      <c r="A18" s="12" t="s">
        <v>12</v>
      </c>
      <c r="B18" s="21">
        <v>23498.3</v>
      </c>
      <c r="C18" s="21">
        <v>21444.51641</v>
      </c>
      <c r="D18" s="6">
        <v>91.25986309647934</v>
      </c>
      <c r="E18" s="7"/>
    </row>
    <row r="19" spans="1:5" ht="22.5" customHeight="1">
      <c r="A19" s="12" t="s">
        <v>13</v>
      </c>
      <c r="B19" s="21"/>
      <c r="C19" s="21">
        <v>71.49933</v>
      </c>
      <c r="D19" s="6"/>
      <c r="E19" s="7"/>
    </row>
    <row r="20" spans="1:5" s="3" customFormat="1" ht="24" customHeight="1">
      <c r="A20" s="20" t="s">
        <v>14</v>
      </c>
      <c r="B20" s="16">
        <v>2149346.6997800004</v>
      </c>
      <c r="C20" s="16">
        <v>1371293.88845</v>
      </c>
      <c r="D20" s="4">
        <v>63.80049754608509</v>
      </c>
      <c r="E20" s="30"/>
    </row>
    <row r="21" spans="1:5" ht="9.75" customHeight="1">
      <c r="A21" s="26"/>
      <c r="B21" s="8"/>
      <c r="C21" s="9"/>
      <c r="D21" s="6"/>
      <c r="E21" s="7"/>
    </row>
    <row r="22" spans="1:5" s="11" customFormat="1" ht="24" customHeight="1">
      <c r="A22" s="2" t="s">
        <v>15</v>
      </c>
      <c r="B22" s="18">
        <v>3000570.7997799995</v>
      </c>
      <c r="C22" s="19">
        <v>2073792.10995</v>
      </c>
      <c r="D22" s="10">
        <v>69.1132537216602</v>
      </c>
      <c r="E22" s="29"/>
    </row>
    <row r="23" spans="1:5" ht="19.5" customHeight="1">
      <c r="A23" s="12" t="s">
        <v>29</v>
      </c>
      <c r="B23" s="17">
        <v>158571.40151</v>
      </c>
      <c r="C23" s="17">
        <v>134760.45899</v>
      </c>
      <c r="D23" s="6">
        <v>84.9840877401223</v>
      </c>
      <c r="E23" s="7"/>
    </row>
    <row r="24" spans="1:5" ht="19.5" customHeight="1">
      <c r="A24" s="12" t="s">
        <v>16</v>
      </c>
      <c r="B24" s="17">
        <v>16586.8</v>
      </c>
      <c r="C24" s="17">
        <v>13222.90206</v>
      </c>
      <c r="D24" s="6">
        <v>79.71942785829697</v>
      </c>
      <c r="E24" s="7"/>
    </row>
    <row r="25" spans="1:5" ht="19.5" customHeight="1">
      <c r="A25" s="12" t="s">
        <v>30</v>
      </c>
      <c r="B25" s="17">
        <v>186769.15791</v>
      </c>
      <c r="C25" s="17">
        <v>160049.38636</v>
      </c>
      <c r="D25" s="6">
        <v>85.69369169460212</v>
      </c>
      <c r="E25" s="7"/>
    </row>
    <row r="26" spans="1:5" ht="19.5" customHeight="1">
      <c r="A26" s="12" t="s">
        <v>17</v>
      </c>
      <c r="B26" s="23">
        <v>538709.95533</v>
      </c>
      <c r="C26" s="17">
        <v>107456.80804</v>
      </c>
      <c r="D26" s="6">
        <v>19.94706186080684</v>
      </c>
      <c r="E26" s="7"/>
    </row>
    <row r="27" spans="1:5" ht="19.5" customHeight="1">
      <c r="A27" s="12" t="s">
        <v>60</v>
      </c>
      <c r="B27" s="23">
        <v>3205.3</v>
      </c>
      <c r="C27" s="17"/>
      <c r="D27" s="6"/>
      <c r="E27" s="7"/>
    </row>
    <row r="28" spans="1:5" ht="19.5" customHeight="1">
      <c r="A28" s="12" t="s">
        <v>18</v>
      </c>
      <c r="B28" s="23">
        <v>1753607.249</v>
      </c>
      <c r="C28" s="17">
        <v>1373038.26652</v>
      </c>
      <c r="D28" s="6">
        <v>78.2979351449978</v>
      </c>
      <c r="E28" s="7"/>
    </row>
    <row r="29" spans="1:5" ht="19.5" customHeight="1">
      <c r="A29" s="12" t="s">
        <v>19</v>
      </c>
      <c r="B29" s="23">
        <v>169835.47906</v>
      </c>
      <c r="C29" s="17">
        <v>158164.44741</v>
      </c>
      <c r="D29" s="6">
        <v>93.12803678324667</v>
      </c>
      <c r="E29" s="7"/>
    </row>
    <row r="30" spans="1:5" ht="19.5" customHeight="1">
      <c r="A30" s="12" t="s">
        <v>20</v>
      </c>
      <c r="B30" s="17">
        <v>104352.55436</v>
      </c>
      <c r="C30" s="17">
        <v>80881.85315000001</v>
      </c>
      <c r="D30" s="6">
        <v>77.50826383316911</v>
      </c>
      <c r="E30" s="7"/>
    </row>
    <row r="31" spans="1:5" ht="19.5" customHeight="1">
      <c r="A31" s="12" t="s">
        <v>21</v>
      </c>
      <c r="B31" s="17">
        <v>31714.50261</v>
      </c>
      <c r="C31" s="17">
        <v>27136.504</v>
      </c>
      <c r="D31" s="6">
        <v>85.56496796971207</v>
      </c>
      <c r="E31" s="7"/>
    </row>
    <row r="32" spans="1:5" ht="19.5" customHeight="1">
      <c r="A32" s="12" t="s">
        <v>22</v>
      </c>
      <c r="B32" s="17">
        <v>9506.6</v>
      </c>
      <c r="C32" s="17">
        <v>8529.90059</v>
      </c>
      <c r="D32" s="6">
        <v>89.72609124187406</v>
      </c>
      <c r="E32" s="7"/>
    </row>
    <row r="33" spans="1:5" ht="19.5" customHeight="1">
      <c r="A33" s="12" t="s">
        <v>23</v>
      </c>
      <c r="B33" s="17">
        <v>27711.8</v>
      </c>
      <c r="C33" s="17">
        <v>10551.58283</v>
      </c>
      <c r="D33" s="6">
        <v>38.07613662771816</v>
      </c>
      <c r="E33" s="7"/>
    </row>
    <row r="34" spans="1:4" s="11" customFormat="1" ht="34.5" customHeight="1">
      <c r="A34" s="2" t="s">
        <v>24</v>
      </c>
      <c r="B34" s="18">
        <v>-77502.99999999907</v>
      </c>
      <c r="C34" s="19">
        <v>8999.011400000192</v>
      </c>
      <c r="D34" s="10"/>
    </row>
    <row r="35" spans="1:4" ht="2.25" customHeight="1">
      <c r="A35" s="27"/>
      <c r="B35" s="28"/>
      <c r="C35" s="28"/>
      <c r="D35" s="28"/>
    </row>
    <row r="36" spans="1:4" ht="66" customHeight="1">
      <c r="A36" s="39" t="s">
        <v>70</v>
      </c>
      <c r="B36" s="39"/>
      <c r="C36" s="39"/>
      <c r="D36" s="39"/>
    </row>
    <row r="37" spans="1:4" ht="16.5" customHeight="1">
      <c r="A37" s="34"/>
      <c r="B37" s="34"/>
      <c r="C37" s="34"/>
      <c r="D37" s="34"/>
    </row>
    <row r="38" spans="1:4" ht="39" customHeight="1">
      <c r="A38" s="40" t="s">
        <v>31</v>
      </c>
      <c r="B38" s="40"/>
      <c r="C38" s="40"/>
      <c r="D38" s="40"/>
    </row>
  </sheetData>
  <sheetProtection/>
  <mergeCells count="6">
    <mergeCell ref="A1:D1"/>
    <mergeCell ref="A2:D2"/>
    <mergeCell ref="A4:A5"/>
    <mergeCell ref="B4:B5"/>
    <mergeCell ref="A36:D36"/>
    <mergeCell ref="A38:D38"/>
  </mergeCells>
  <printOptions/>
  <pageMargins left="1.3779527559055118" right="0.2755905511811024" top="0.5511811023622047" bottom="0.31496062992125984" header="0.5118110236220472" footer="0.5118110236220472"/>
  <pageSetup horizontalDpi="600" verticalDpi="600" orientation="portrait" paperSize="9" scale="85" r:id="rId1"/>
  <colBreaks count="1" manualBreakCount="1">
    <brk id="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="110" zoomScaleNormal="110" zoomScalePageLayoutView="0" workbookViewId="0" topLeftCell="A1">
      <selection activeCell="F8" sqref="F8"/>
    </sheetView>
  </sheetViews>
  <sheetFormatPr defaultColWidth="9.00390625" defaultRowHeight="12.75"/>
  <cols>
    <col min="1" max="1" width="44.375" style="13" customWidth="1"/>
    <col min="2" max="2" width="16.75390625" style="14" customWidth="1"/>
    <col min="3" max="3" width="15.625" style="14" customWidth="1"/>
    <col min="4" max="4" width="14.375" style="14" customWidth="1"/>
    <col min="5" max="5" width="11.75390625" style="0" customWidth="1"/>
  </cols>
  <sheetData>
    <row r="1" spans="1:4" ht="34.5" customHeight="1">
      <c r="A1" s="41" t="s">
        <v>71</v>
      </c>
      <c r="B1" s="35"/>
      <c r="C1" s="35"/>
      <c r="D1" s="35"/>
    </row>
    <row r="2" spans="1:4" s="43" customFormat="1" ht="43.5" customHeight="1">
      <c r="A2" s="42" t="s">
        <v>72</v>
      </c>
      <c r="B2" s="42"/>
      <c r="C2" s="42"/>
      <c r="D2" s="42"/>
    </row>
    <row r="3" spans="1:4" ht="12" customHeight="1">
      <c r="A3" s="32"/>
      <c r="B3" s="32"/>
      <c r="C3" s="32"/>
      <c r="D3" s="33" t="s">
        <v>46</v>
      </c>
    </row>
    <row r="4" spans="1:4" s="1" customFormat="1" ht="26.25" customHeight="1">
      <c r="A4" s="44" t="s">
        <v>73</v>
      </c>
      <c r="B4" s="44" t="s">
        <v>74</v>
      </c>
      <c r="C4" s="45" t="s">
        <v>75</v>
      </c>
      <c r="D4" s="45" t="s">
        <v>2</v>
      </c>
    </row>
    <row r="5" spans="1:4" s="1" customFormat="1" ht="35.25" customHeight="1">
      <c r="A5" s="44"/>
      <c r="B5" s="44"/>
      <c r="C5" s="46" t="s">
        <v>76</v>
      </c>
      <c r="D5" s="47" t="s">
        <v>77</v>
      </c>
    </row>
    <row r="6" spans="1:4" s="3" customFormat="1" ht="24" customHeight="1">
      <c r="A6" s="48" t="s">
        <v>4</v>
      </c>
      <c r="B6" s="49">
        <v>2961178.89978</v>
      </c>
      <c r="C6" s="49">
        <v>2465097.29753</v>
      </c>
      <c r="D6" s="50">
        <v>83.24715868106259</v>
      </c>
    </row>
    <row r="7" spans="1:4" s="3" customFormat="1" ht="30">
      <c r="A7" s="51" t="s">
        <v>58</v>
      </c>
      <c r="B7" s="52">
        <v>773737.4</v>
      </c>
      <c r="C7" s="52">
        <v>824727.03365</v>
      </c>
      <c r="D7" s="53">
        <v>106.59004381202202</v>
      </c>
    </row>
    <row r="8" spans="1:5" ht="18" customHeight="1">
      <c r="A8" s="54" t="s">
        <v>25</v>
      </c>
      <c r="B8" s="55">
        <v>464550</v>
      </c>
      <c r="C8" s="55">
        <v>480003.23399000004</v>
      </c>
      <c r="D8" s="56">
        <v>103.3264953158971</v>
      </c>
      <c r="E8" s="7"/>
    </row>
    <row r="9" spans="1:5" ht="30">
      <c r="A9" s="54" t="s">
        <v>6</v>
      </c>
      <c r="B9" s="55">
        <v>7213.5</v>
      </c>
      <c r="C9" s="55">
        <v>7868.09512</v>
      </c>
      <c r="D9" s="56">
        <v>109.07458404380675</v>
      </c>
      <c r="E9" s="7"/>
    </row>
    <row r="10" spans="1:5" ht="18" customHeight="1">
      <c r="A10" s="54" t="s">
        <v>7</v>
      </c>
      <c r="B10" s="55">
        <v>82491</v>
      </c>
      <c r="C10" s="55">
        <v>84126.8925</v>
      </c>
      <c r="D10" s="56">
        <v>101.98311633996437</v>
      </c>
      <c r="E10" s="7"/>
    </row>
    <row r="11" spans="1:5" ht="18" customHeight="1">
      <c r="A11" s="54" t="s">
        <v>8</v>
      </c>
      <c r="B11" s="55">
        <v>99305.7</v>
      </c>
      <c r="C11" s="55">
        <v>112836.24289</v>
      </c>
      <c r="D11" s="56">
        <v>113.62514225266023</v>
      </c>
      <c r="E11" s="7"/>
    </row>
    <row r="12" spans="1:5" ht="18" customHeight="1">
      <c r="A12" s="54" t="s">
        <v>9</v>
      </c>
      <c r="B12" s="55">
        <v>17418</v>
      </c>
      <c r="C12" s="55">
        <v>16221.06441</v>
      </c>
      <c r="D12" s="56">
        <v>93.12816861867034</v>
      </c>
      <c r="E12" s="7"/>
    </row>
    <row r="13" spans="1:5" ht="45">
      <c r="A13" s="54" t="s">
        <v>26</v>
      </c>
      <c r="B13" s="55" t="s">
        <v>59</v>
      </c>
      <c r="C13" s="55">
        <v>9.6444</v>
      </c>
      <c r="D13" s="56"/>
      <c r="E13" s="7"/>
    </row>
    <row r="14" spans="1:5" ht="45">
      <c r="A14" s="54" t="s">
        <v>27</v>
      </c>
      <c r="B14" s="55">
        <v>67942.3</v>
      </c>
      <c r="C14" s="55">
        <v>74396.9455</v>
      </c>
      <c r="D14" s="56">
        <v>109.50018692331581</v>
      </c>
      <c r="E14" s="7"/>
    </row>
    <row r="15" spans="1:5" ht="30">
      <c r="A15" s="54" t="s">
        <v>10</v>
      </c>
      <c r="B15" s="55">
        <v>2299</v>
      </c>
      <c r="C15" s="55">
        <v>3583.95177</v>
      </c>
      <c r="D15" s="56">
        <v>155.89176903001305</v>
      </c>
      <c r="E15" s="7"/>
    </row>
    <row r="16" spans="1:5" ht="30">
      <c r="A16" s="54" t="s">
        <v>28</v>
      </c>
      <c r="B16" s="57">
        <v>1180.6</v>
      </c>
      <c r="C16" s="55">
        <v>3233.2091299999997</v>
      </c>
      <c r="D16" s="56">
        <v>273.861522107403</v>
      </c>
      <c r="E16" s="7"/>
    </row>
    <row r="17" spans="1:5" ht="30">
      <c r="A17" s="54" t="s">
        <v>11</v>
      </c>
      <c r="B17" s="55">
        <v>7859</v>
      </c>
      <c r="C17" s="55">
        <v>14929.472300000001</v>
      </c>
      <c r="D17" s="56">
        <v>189.96656444840312</v>
      </c>
      <c r="E17" s="7"/>
    </row>
    <row r="18" spans="1:5" ht="18" customHeight="1">
      <c r="A18" s="54" t="s">
        <v>12</v>
      </c>
      <c r="B18" s="55">
        <v>23478.3</v>
      </c>
      <c r="C18" s="55">
        <v>27429.70852</v>
      </c>
      <c r="D18" s="56">
        <v>116.83004527585048</v>
      </c>
      <c r="E18" s="7"/>
    </row>
    <row r="19" spans="1:5" ht="18" customHeight="1">
      <c r="A19" s="54" t="s">
        <v>13</v>
      </c>
      <c r="B19" s="55" t="s">
        <v>59</v>
      </c>
      <c r="C19" s="55">
        <v>88.57311999999999</v>
      </c>
      <c r="D19" s="56"/>
      <c r="E19" s="7"/>
    </row>
    <row r="20" spans="1:5" s="3" customFormat="1" ht="25.5" customHeight="1">
      <c r="A20" s="51" t="s">
        <v>14</v>
      </c>
      <c r="B20" s="52">
        <v>2187441.49978</v>
      </c>
      <c r="C20" s="52">
        <v>1640370.2638800002</v>
      </c>
      <c r="D20" s="58">
        <v>74.9903603842653</v>
      </c>
      <c r="E20" s="30"/>
    </row>
    <row r="21" spans="1:5" ht="6" customHeight="1">
      <c r="A21" s="59"/>
      <c r="B21" s="60"/>
      <c r="C21" s="61"/>
      <c r="D21" s="56"/>
      <c r="E21" s="7"/>
    </row>
    <row r="22" spans="1:5" s="11" customFormat="1" ht="23.25" customHeight="1">
      <c r="A22" s="62" t="s">
        <v>15</v>
      </c>
      <c r="B22" s="49">
        <v>3020102.0508799995</v>
      </c>
      <c r="C22" s="63">
        <v>2404678.03701</v>
      </c>
      <c r="D22" s="50">
        <v>79.62240998807717</v>
      </c>
      <c r="E22" s="29"/>
    </row>
    <row r="23" spans="1:5" ht="18" customHeight="1">
      <c r="A23" s="54" t="s">
        <v>29</v>
      </c>
      <c r="B23" s="64">
        <v>160078.47100999998</v>
      </c>
      <c r="C23" s="64">
        <v>155377.6606</v>
      </c>
      <c r="D23" s="56">
        <v>97.06343371451473</v>
      </c>
      <c r="E23" s="7"/>
    </row>
    <row r="24" spans="1:5" ht="18" customHeight="1">
      <c r="A24" s="54" t="s">
        <v>16</v>
      </c>
      <c r="B24" s="64">
        <v>16592.7</v>
      </c>
      <c r="C24" s="64">
        <v>15427.95134</v>
      </c>
      <c r="D24" s="56">
        <v>92.9803548548458</v>
      </c>
      <c r="E24" s="7"/>
    </row>
    <row r="25" spans="1:5" ht="18" customHeight="1">
      <c r="A25" s="54" t="s">
        <v>30</v>
      </c>
      <c r="B25" s="64">
        <v>186968.55791</v>
      </c>
      <c r="C25" s="64">
        <v>178685.26703</v>
      </c>
      <c r="D25" s="56">
        <v>95.56968777392652</v>
      </c>
      <c r="E25" s="7"/>
    </row>
    <row r="26" spans="1:5" ht="18" customHeight="1">
      <c r="A26" s="54" t="s">
        <v>17</v>
      </c>
      <c r="B26" s="65">
        <v>537404.529</v>
      </c>
      <c r="C26" s="64">
        <v>145407.87279</v>
      </c>
      <c r="D26" s="56">
        <v>27.057433449728148</v>
      </c>
      <c r="E26" s="7"/>
    </row>
    <row r="27" spans="1:5" ht="18" customHeight="1">
      <c r="A27" s="54" t="s">
        <v>60</v>
      </c>
      <c r="B27" s="65">
        <v>5500.577429999999</v>
      </c>
      <c r="C27" s="64">
        <v>2806.29604</v>
      </c>
      <c r="D27" s="56">
        <v>51.01820810110841</v>
      </c>
      <c r="E27" s="7"/>
    </row>
    <row r="28" spans="1:5" ht="18" customHeight="1">
      <c r="A28" s="54" t="s">
        <v>18</v>
      </c>
      <c r="B28" s="65">
        <v>1769808.8418</v>
      </c>
      <c r="C28" s="64">
        <v>1585881.66417</v>
      </c>
      <c r="D28" s="56">
        <v>89.60751165403066</v>
      </c>
      <c r="E28" s="7"/>
    </row>
    <row r="29" spans="1:5" ht="18" customHeight="1">
      <c r="A29" s="54" t="s">
        <v>19</v>
      </c>
      <c r="B29" s="65">
        <v>171753.57906</v>
      </c>
      <c r="C29" s="64">
        <v>171674.35454</v>
      </c>
      <c r="D29" s="56">
        <v>99.95387314754454</v>
      </c>
      <c r="E29" s="7"/>
    </row>
    <row r="30" spans="1:5" ht="18" customHeight="1">
      <c r="A30" s="54" t="s">
        <v>20</v>
      </c>
      <c r="B30" s="64">
        <v>103069.31058</v>
      </c>
      <c r="C30" s="64">
        <v>96220.68664</v>
      </c>
      <c r="D30" s="56">
        <v>93.35532186888526</v>
      </c>
      <c r="E30" s="7"/>
    </row>
    <row r="31" spans="1:5" ht="18" customHeight="1">
      <c r="A31" s="54" t="s">
        <v>21</v>
      </c>
      <c r="B31" s="64">
        <v>31707.08409</v>
      </c>
      <c r="C31" s="64">
        <v>31603.746489999998</v>
      </c>
      <c r="D31" s="56">
        <v>99.67408671290403</v>
      </c>
      <c r="E31" s="7"/>
    </row>
    <row r="32" spans="1:5" ht="18" customHeight="1">
      <c r="A32" s="54" t="s">
        <v>22</v>
      </c>
      <c r="B32" s="64">
        <v>9506.6</v>
      </c>
      <c r="C32" s="64">
        <v>9506.56999</v>
      </c>
      <c r="D32" s="56">
        <v>99.9996843245745</v>
      </c>
      <c r="E32" s="7"/>
    </row>
    <row r="33" spans="1:5" ht="18" customHeight="1">
      <c r="A33" s="54" t="s">
        <v>23</v>
      </c>
      <c r="B33" s="64">
        <v>27711.8</v>
      </c>
      <c r="C33" s="64">
        <v>12085.96738</v>
      </c>
      <c r="D33" s="56">
        <v>43.61307233741583</v>
      </c>
      <c r="E33" s="7"/>
    </row>
    <row r="34" spans="1:4" s="11" customFormat="1" ht="28.5">
      <c r="A34" s="62" t="s">
        <v>24</v>
      </c>
      <c r="B34" s="49">
        <v>-57356.8</v>
      </c>
      <c r="C34" s="63">
        <v>60419.26052000001</v>
      </c>
      <c r="D34" s="50"/>
    </row>
    <row r="35" spans="1:4" ht="2.25" customHeight="1">
      <c r="A35" s="66"/>
      <c r="B35" s="67"/>
      <c r="C35" s="67"/>
      <c r="D35" s="67"/>
    </row>
    <row r="36" spans="1:4" ht="66" customHeight="1">
      <c r="A36" s="68" t="s">
        <v>78</v>
      </c>
      <c r="B36" s="68"/>
      <c r="C36" s="68"/>
      <c r="D36" s="68"/>
    </row>
    <row r="37" spans="1:4" ht="16.5" customHeight="1">
      <c r="A37" s="34"/>
      <c r="B37" s="34"/>
      <c r="C37" s="34"/>
      <c r="D37" s="34"/>
    </row>
    <row r="38" spans="1:4" ht="16.5" customHeight="1">
      <c r="A38" s="34"/>
      <c r="B38" s="34"/>
      <c r="C38" s="34"/>
      <c r="D38" s="34"/>
    </row>
    <row r="39" spans="1:4" ht="39" customHeight="1">
      <c r="A39" s="40" t="s">
        <v>31</v>
      </c>
      <c r="B39" s="40"/>
      <c r="C39" s="40"/>
      <c r="D39" s="40"/>
    </row>
  </sheetData>
  <sheetProtection/>
  <mergeCells count="6">
    <mergeCell ref="A1:D1"/>
    <mergeCell ref="A2:D2"/>
    <mergeCell ref="A4:A5"/>
    <mergeCell ref="B4:B5"/>
    <mergeCell ref="A36:D36"/>
    <mergeCell ref="A39:D39"/>
  </mergeCells>
  <printOptions/>
  <pageMargins left="1.3779527559055118" right="0.2755905511811024" top="0.5511811023622047" bottom="0.31496062992125984" header="0.5118110236220472" footer="0.5118110236220472"/>
  <pageSetup horizontalDpi="600" verticalDpi="600" orientation="portrait" paperSize="9" scale="85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zoomScale="110" zoomScaleNormal="110" workbookViewId="0" topLeftCell="A1">
      <selection activeCell="H30" sqref="H30"/>
    </sheetView>
  </sheetViews>
  <sheetFormatPr defaultColWidth="9.00390625" defaultRowHeight="12.75"/>
  <cols>
    <col min="1" max="1" width="44.375" style="13" customWidth="1"/>
    <col min="2" max="2" width="16.75390625" style="14" customWidth="1"/>
    <col min="3" max="3" width="15.625" style="14" customWidth="1"/>
    <col min="4" max="4" width="14.375" style="14" customWidth="1"/>
    <col min="5" max="5" width="11.75390625" style="0" customWidth="1"/>
  </cols>
  <sheetData>
    <row r="1" spans="1:4" ht="18" customHeight="1">
      <c r="A1" s="35" t="s">
        <v>0</v>
      </c>
      <c r="B1" s="35"/>
      <c r="C1" s="35"/>
      <c r="D1" s="35"/>
    </row>
    <row r="2" spans="1:4" ht="21" customHeight="1">
      <c r="A2" s="36" t="s">
        <v>36</v>
      </c>
      <c r="B2" s="36"/>
      <c r="C2" s="36"/>
      <c r="D2" s="36"/>
    </row>
    <row r="3" spans="1:4" s="1" customFormat="1" ht="16.5" customHeight="1">
      <c r="A3" s="37"/>
      <c r="B3" s="38" t="s">
        <v>34</v>
      </c>
      <c r="C3" s="24" t="s">
        <v>1</v>
      </c>
      <c r="D3" s="24" t="s">
        <v>2</v>
      </c>
    </row>
    <row r="4" spans="1:4" s="1" customFormat="1" ht="30" customHeight="1">
      <c r="A4" s="37"/>
      <c r="B4" s="38"/>
      <c r="C4" s="31" t="s">
        <v>37</v>
      </c>
      <c r="D4" s="25" t="s">
        <v>3</v>
      </c>
    </row>
    <row r="5" spans="1:4" s="3" customFormat="1" ht="30" customHeight="1">
      <c r="A5" s="15" t="s">
        <v>4</v>
      </c>
      <c r="B5" s="18">
        <v>2064610.4805299998</v>
      </c>
      <c r="C5" s="18">
        <v>283172.12570000003</v>
      </c>
      <c r="D5" s="10">
        <v>13.71552301852637</v>
      </c>
    </row>
    <row r="6" spans="1:4" s="3" customFormat="1" ht="34.5" customHeight="1">
      <c r="A6" s="20" t="s">
        <v>5</v>
      </c>
      <c r="B6" s="16">
        <v>729988.3999999999</v>
      </c>
      <c r="C6" s="16">
        <v>121175.21790000002</v>
      </c>
      <c r="D6" s="5">
        <v>16.599608692412104</v>
      </c>
    </row>
    <row r="7" spans="1:5" ht="21" customHeight="1">
      <c r="A7" s="12" t="s">
        <v>25</v>
      </c>
      <c r="B7" s="21">
        <v>470050</v>
      </c>
      <c r="C7" s="21">
        <v>75132.08834999999</v>
      </c>
      <c r="D7" s="6">
        <v>15.983850303159235</v>
      </c>
      <c r="E7" s="7"/>
    </row>
    <row r="8" spans="1:5" ht="35.25" customHeight="1">
      <c r="A8" s="12" t="s">
        <v>6</v>
      </c>
      <c r="B8" s="21">
        <v>7213.5</v>
      </c>
      <c r="C8" s="21">
        <v>1319.8181499999998</v>
      </c>
      <c r="D8" s="6">
        <v>18.296501698204754</v>
      </c>
      <c r="E8" s="7"/>
    </row>
    <row r="9" spans="1:5" ht="21" customHeight="1">
      <c r="A9" s="12" t="s">
        <v>7</v>
      </c>
      <c r="B9" s="21">
        <v>82518</v>
      </c>
      <c r="C9" s="21">
        <v>17865.10504</v>
      </c>
      <c r="D9" s="6">
        <v>21.649949150488375</v>
      </c>
      <c r="E9" s="7"/>
    </row>
    <row r="10" spans="1:5" ht="21" customHeight="1">
      <c r="A10" s="12" t="s">
        <v>8</v>
      </c>
      <c r="B10" s="21">
        <v>77200</v>
      </c>
      <c r="C10" s="21">
        <v>8837.49572</v>
      </c>
      <c r="D10" s="6">
        <v>11.447533316062177</v>
      </c>
      <c r="E10" s="7"/>
    </row>
    <row r="11" spans="1:5" ht="19.5" customHeight="1">
      <c r="A11" s="12" t="s">
        <v>9</v>
      </c>
      <c r="B11" s="21">
        <v>17418</v>
      </c>
      <c r="C11" s="21">
        <v>2537.96184</v>
      </c>
      <c r="D11" s="6">
        <v>14.570914226662072</v>
      </c>
      <c r="E11" s="7"/>
    </row>
    <row r="12" spans="1:5" ht="47.25" customHeight="1">
      <c r="A12" s="12" t="s">
        <v>26</v>
      </c>
      <c r="B12" s="21"/>
      <c r="C12" s="21">
        <v>0.012</v>
      </c>
      <c r="D12" s="6"/>
      <c r="E12" s="7"/>
    </row>
    <row r="13" spans="1:5" ht="46.5" customHeight="1">
      <c r="A13" s="12" t="s">
        <v>27</v>
      </c>
      <c r="B13" s="21">
        <v>53563.2</v>
      </c>
      <c r="C13" s="21">
        <v>8029.11841</v>
      </c>
      <c r="D13" s="6">
        <v>14.989990161155422</v>
      </c>
      <c r="E13" s="7"/>
    </row>
    <row r="14" spans="1:5" ht="33" customHeight="1">
      <c r="A14" s="12" t="s">
        <v>10</v>
      </c>
      <c r="B14" s="21">
        <v>2299</v>
      </c>
      <c r="C14" s="21">
        <v>1824.7614099999998</v>
      </c>
      <c r="D14" s="6">
        <v>79.37196215745976</v>
      </c>
      <c r="E14" s="7"/>
    </row>
    <row r="15" spans="1:5" ht="37.5" customHeight="1">
      <c r="A15" s="12" t="s">
        <v>28</v>
      </c>
      <c r="B15" s="22">
        <v>428.4</v>
      </c>
      <c r="C15" s="21">
        <v>525.19691</v>
      </c>
      <c r="D15" s="6">
        <v>122.59498366013072</v>
      </c>
      <c r="E15" s="7"/>
    </row>
    <row r="16" spans="1:5" ht="36" customHeight="1">
      <c r="A16" s="12" t="s">
        <v>11</v>
      </c>
      <c r="B16" s="21">
        <v>3857.2</v>
      </c>
      <c r="C16" s="21">
        <v>1873.3417</v>
      </c>
      <c r="D16" s="6">
        <v>48.56739863113139</v>
      </c>
      <c r="E16" s="7"/>
    </row>
    <row r="17" spans="1:5" ht="21" customHeight="1">
      <c r="A17" s="12" t="s">
        <v>12</v>
      </c>
      <c r="B17" s="21">
        <v>15441.1</v>
      </c>
      <c r="C17" s="21">
        <v>3218.18279</v>
      </c>
      <c r="D17" s="6">
        <v>20.841667951117472</v>
      </c>
      <c r="E17" s="7"/>
    </row>
    <row r="18" spans="1:5" ht="22.5" customHeight="1">
      <c r="A18" s="12" t="s">
        <v>13</v>
      </c>
      <c r="B18" s="21"/>
      <c r="C18" s="21">
        <v>12.13558</v>
      </c>
      <c r="D18" s="6"/>
      <c r="E18" s="7"/>
    </row>
    <row r="19" spans="1:5" s="3" customFormat="1" ht="24" customHeight="1">
      <c r="A19" s="20" t="s">
        <v>14</v>
      </c>
      <c r="B19" s="16">
        <v>1334622.08053</v>
      </c>
      <c r="C19" s="16">
        <v>161996.90780000002</v>
      </c>
      <c r="D19" s="4">
        <v>12.138035940156815</v>
      </c>
      <c r="E19" s="30"/>
    </row>
    <row r="20" spans="1:5" ht="9.75" customHeight="1">
      <c r="A20" s="26"/>
      <c r="B20" s="8"/>
      <c r="C20" s="9"/>
      <c r="D20" s="6"/>
      <c r="E20" s="7"/>
    </row>
    <row r="21" spans="1:5" s="11" customFormat="1" ht="23.25" customHeight="1">
      <c r="A21" s="2" t="s">
        <v>15</v>
      </c>
      <c r="B21" s="18">
        <v>2072165.38053</v>
      </c>
      <c r="C21" s="19">
        <v>279845.1593</v>
      </c>
      <c r="D21" s="10">
        <v>13.504962583074509</v>
      </c>
      <c r="E21" s="29"/>
    </row>
    <row r="22" spans="1:5" ht="22.5" customHeight="1">
      <c r="A22" s="12" t="s">
        <v>29</v>
      </c>
      <c r="B22" s="17">
        <v>152192.45750999998</v>
      </c>
      <c r="C22" s="17">
        <v>22033.60058</v>
      </c>
      <c r="D22" s="6">
        <v>14.47745896247996</v>
      </c>
      <c r="E22" s="7"/>
    </row>
    <row r="23" spans="1:5" ht="22.5" customHeight="1">
      <c r="A23" s="12" t="s">
        <v>16</v>
      </c>
      <c r="B23" s="17">
        <v>14920.5</v>
      </c>
      <c r="C23" s="17">
        <v>2353.15443</v>
      </c>
      <c r="D23" s="6">
        <v>15.771284005227706</v>
      </c>
      <c r="E23" s="7"/>
    </row>
    <row r="24" spans="1:5" ht="22.5" customHeight="1">
      <c r="A24" s="12" t="s">
        <v>30</v>
      </c>
      <c r="B24" s="17">
        <v>117143.94249</v>
      </c>
      <c r="C24" s="17">
        <v>10898.78003</v>
      </c>
      <c r="D24" s="6">
        <v>9.303750410253073</v>
      </c>
      <c r="E24" s="7"/>
    </row>
    <row r="25" spans="1:5" ht="22.5" customHeight="1">
      <c r="A25" s="12" t="s">
        <v>17</v>
      </c>
      <c r="B25" s="23">
        <v>107618.8535</v>
      </c>
      <c r="C25" s="17">
        <v>13186.7708</v>
      </c>
      <c r="D25" s="6">
        <v>12.25321620806897</v>
      </c>
      <c r="E25" s="7"/>
    </row>
    <row r="26" spans="1:5" ht="22.5" customHeight="1">
      <c r="A26" s="12" t="s">
        <v>18</v>
      </c>
      <c r="B26" s="23">
        <v>1412706.24858</v>
      </c>
      <c r="C26" s="17">
        <v>194424.64444</v>
      </c>
      <c r="D26" s="6">
        <v>13.762567032985695</v>
      </c>
      <c r="E26" s="7"/>
    </row>
    <row r="27" spans="1:5" ht="22.5" customHeight="1">
      <c r="A27" s="12" t="s">
        <v>19</v>
      </c>
      <c r="B27" s="23">
        <v>147023.62845</v>
      </c>
      <c r="C27" s="17">
        <v>20124.73</v>
      </c>
      <c r="D27" s="6">
        <v>13.68809232377505</v>
      </c>
      <c r="E27" s="7"/>
    </row>
    <row r="28" spans="1:5" ht="22.5" customHeight="1">
      <c r="A28" s="12" t="s">
        <v>20</v>
      </c>
      <c r="B28" s="17">
        <v>73429.1</v>
      </c>
      <c r="C28" s="17">
        <v>11858.97668</v>
      </c>
      <c r="D28" s="6">
        <v>16.150241089704217</v>
      </c>
      <c r="E28" s="7"/>
    </row>
    <row r="29" spans="1:5" ht="22.5" customHeight="1">
      <c r="A29" s="12" t="s">
        <v>21</v>
      </c>
      <c r="B29" s="17">
        <v>6953.55</v>
      </c>
      <c r="C29" s="17">
        <v>364.2</v>
      </c>
      <c r="D29" s="6">
        <v>5.237612442565308</v>
      </c>
      <c r="E29" s="7"/>
    </row>
    <row r="30" spans="1:5" ht="22.5" customHeight="1">
      <c r="A30" s="12" t="s">
        <v>22</v>
      </c>
      <c r="B30" s="17">
        <v>9500.2</v>
      </c>
      <c r="C30" s="17">
        <v>1958.5063799999998</v>
      </c>
      <c r="D30" s="6">
        <v>20.615422622681624</v>
      </c>
      <c r="E30" s="7"/>
    </row>
    <row r="31" spans="1:5" ht="22.5" customHeight="1">
      <c r="A31" s="12" t="s">
        <v>23</v>
      </c>
      <c r="B31" s="17">
        <v>30676.9</v>
      </c>
      <c r="C31" s="17">
        <v>2641.79596</v>
      </c>
      <c r="D31" s="6">
        <v>8.611678363850324</v>
      </c>
      <c r="E31" s="7"/>
    </row>
    <row r="32" spans="1:4" s="11" customFormat="1" ht="34.5" customHeight="1">
      <c r="A32" s="2" t="s">
        <v>24</v>
      </c>
      <c r="B32" s="18">
        <v>-7554.90000000014</v>
      </c>
      <c r="C32" s="19">
        <v>3326.966400000034</v>
      </c>
      <c r="D32" s="10"/>
    </row>
    <row r="33" spans="1:4" ht="5.25" customHeight="1">
      <c r="A33" s="27"/>
      <c r="B33" s="28"/>
      <c r="C33" s="28"/>
      <c r="D33" s="28"/>
    </row>
    <row r="34" spans="1:4" ht="66" customHeight="1">
      <c r="A34" s="39" t="s">
        <v>38</v>
      </c>
      <c r="B34" s="39"/>
      <c r="C34" s="39"/>
      <c r="D34" s="39"/>
    </row>
    <row r="35" spans="1:4" ht="39" customHeight="1">
      <c r="A35" s="40" t="s">
        <v>31</v>
      </c>
      <c r="B35" s="40"/>
      <c r="C35" s="40"/>
      <c r="D35" s="40"/>
    </row>
  </sheetData>
  <sheetProtection/>
  <mergeCells count="6">
    <mergeCell ref="A1:D1"/>
    <mergeCell ref="A2:D2"/>
    <mergeCell ref="A3:A4"/>
    <mergeCell ref="B3:B4"/>
    <mergeCell ref="A34:D34"/>
    <mergeCell ref="A35:D35"/>
  </mergeCells>
  <printOptions/>
  <pageMargins left="1.3779527559055118" right="0.2755905511811024" top="0.5511811023622047" bottom="0.31496062992125984" header="0.5118110236220472" footer="0.5118110236220472"/>
  <pageSetup horizontalDpi="600" verticalDpi="600" orientation="portrait" paperSize="9" scale="85" r:id="rId1"/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="110" zoomScaleNormal="110" workbookViewId="0" topLeftCell="A1">
      <selection activeCell="B6" sqref="B6"/>
    </sheetView>
  </sheetViews>
  <sheetFormatPr defaultColWidth="9.00390625" defaultRowHeight="12.75"/>
  <cols>
    <col min="1" max="1" width="44.375" style="13" customWidth="1"/>
    <col min="2" max="2" width="16.75390625" style="14" customWidth="1"/>
    <col min="3" max="3" width="15.625" style="14" customWidth="1"/>
    <col min="4" max="4" width="14.375" style="14" customWidth="1"/>
    <col min="5" max="5" width="11.75390625" style="0" customWidth="1"/>
  </cols>
  <sheetData>
    <row r="1" spans="1:4" ht="18" customHeight="1">
      <c r="A1" s="35" t="s">
        <v>0</v>
      </c>
      <c r="B1" s="35"/>
      <c r="C1" s="35"/>
      <c r="D1" s="35"/>
    </row>
    <row r="2" spans="1:4" ht="21" customHeight="1">
      <c r="A2" s="36" t="s">
        <v>39</v>
      </c>
      <c r="B2" s="36"/>
      <c r="C2" s="36"/>
      <c r="D2" s="36"/>
    </row>
    <row r="3" spans="1:4" s="1" customFormat="1" ht="16.5" customHeight="1">
      <c r="A3" s="37"/>
      <c r="B3" s="38" t="s">
        <v>34</v>
      </c>
      <c r="C3" s="24" t="s">
        <v>1</v>
      </c>
      <c r="D3" s="24" t="s">
        <v>2</v>
      </c>
    </row>
    <row r="4" spans="1:4" s="1" customFormat="1" ht="30" customHeight="1">
      <c r="A4" s="37"/>
      <c r="B4" s="38"/>
      <c r="C4" s="31" t="s">
        <v>40</v>
      </c>
      <c r="D4" s="25" t="s">
        <v>3</v>
      </c>
    </row>
    <row r="5" spans="1:4" s="3" customFormat="1" ht="30" customHeight="1">
      <c r="A5" s="15" t="s">
        <v>4</v>
      </c>
      <c r="B5" s="18">
        <v>2299382.9446799997</v>
      </c>
      <c r="C5" s="18">
        <v>450923.94007</v>
      </c>
      <c r="D5" s="10">
        <v>19.610649940380164</v>
      </c>
    </row>
    <row r="6" spans="1:4" s="3" customFormat="1" ht="34.5" customHeight="1">
      <c r="A6" s="20" t="s">
        <v>5</v>
      </c>
      <c r="B6" s="16">
        <v>731258.9999999999</v>
      </c>
      <c r="C6" s="16">
        <v>174070.36197</v>
      </c>
      <c r="D6" s="5">
        <v>23.80420096983422</v>
      </c>
    </row>
    <row r="7" spans="1:5" ht="21" customHeight="1">
      <c r="A7" s="12" t="s">
        <v>25</v>
      </c>
      <c r="B7" s="21">
        <v>470050</v>
      </c>
      <c r="C7" s="21">
        <v>116156.1962</v>
      </c>
      <c r="D7" s="6">
        <v>24.71145541963621</v>
      </c>
      <c r="E7" s="7"/>
    </row>
    <row r="8" spans="1:5" ht="35.25" customHeight="1">
      <c r="A8" s="12" t="s">
        <v>6</v>
      </c>
      <c r="B8" s="21">
        <v>7213.5</v>
      </c>
      <c r="C8" s="21">
        <v>1901.29494</v>
      </c>
      <c r="D8" s="6">
        <v>26.357453940528178</v>
      </c>
      <c r="E8" s="7"/>
    </row>
    <row r="9" spans="1:5" ht="21" customHeight="1">
      <c r="A9" s="12" t="s">
        <v>7</v>
      </c>
      <c r="B9" s="21">
        <v>82518</v>
      </c>
      <c r="C9" s="21">
        <v>18995.59259</v>
      </c>
      <c r="D9" s="6">
        <v>23.019938183184273</v>
      </c>
      <c r="E9" s="7"/>
    </row>
    <row r="10" spans="1:5" ht="21" customHeight="1">
      <c r="A10" s="12" t="s">
        <v>8</v>
      </c>
      <c r="B10" s="21">
        <v>78403.1</v>
      </c>
      <c r="C10" s="21">
        <v>11423.68475</v>
      </c>
      <c r="D10" s="6">
        <v>14.57045033933607</v>
      </c>
      <c r="E10" s="7"/>
    </row>
    <row r="11" spans="1:5" ht="19.5" customHeight="1">
      <c r="A11" s="12" t="s">
        <v>9</v>
      </c>
      <c r="B11" s="21">
        <v>17418</v>
      </c>
      <c r="C11" s="21">
        <v>4078.19785</v>
      </c>
      <c r="D11" s="6">
        <v>23.41369761166609</v>
      </c>
      <c r="E11" s="7"/>
    </row>
    <row r="12" spans="1:5" ht="47.25" customHeight="1">
      <c r="A12" s="12" t="s">
        <v>26</v>
      </c>
      <c r="B12" s="21"/>
      <c r="C12" s="21">
        <v>0.012</v>
      </c>
      <c r="D12" s="6"/>
      <c r="E12" s="7"/>
    </row>
    <row r="13" spans="1:5" ht="46.5" customHeight="1">
      <c r="A13" s="12" t="s">
        <v>27</v>
      </c>
      <c r="B13" s="21">
        <v>53563.2</v>
      </c>
      <c r="C13" s="21">
        <v>11949.86262</v>
      </c>
      <c r="D13" s="6">
        <v>22.3098370149655</v>
      </c>
      <c r="E13" s="7"/>
    </row>
    <row r="14" spans="1:5" ht="33" customHeight="1">
      <c r="A14" s="12" t="s">
        <v>10</v>
      </c>
      <c r="B14" s="21">
        <v>2299</v>
      </c>
      <c r="C14" s="21">
        <v>1899.25307</v>
      </c>
      <c r="D14" s="6">
        <v>82.61213875598087</v>
      </c>
      <c r="E14" s="7"/>
    </row>
    <row r="15" spans="1:5" ht="37.5" customHeight="1">
      <c r="A15" s="12" t="s">
        <v>28</v>
      </c>
      <c r="B15" s="22">
        <v>495.9</v>
      </c>
      <c r="C15" s="21">
        <v>613.49897</v>
      </c>
      <c r="D15" s="6">
        <v>123.71425085702764</v>
      </c>
      <c r="E15" s="7"/>
    </row>
    <row r="16" spans="1:5" ht="36" customHeight="1">
      <c r="A16" s="12" t="s">
        <v>11</v>
      </c>
      <c r="B16" s="21">
        <v>3857.2</v>
      </c>
      <c r="C16" s="21">
        <v>2703.87856</v>
      </c>
      <c r="D16" s="6">
        <v>70.09951674790004</v>
      </c>
      <c r="E16" s="7"/>
    </row>
    <row r="17" spans="1:5" ht="21" customHeight="1">
      <c r="A17" s="12" t="s">
        <v>12</v>
      </c>
      <c r="B17" s="21">
        <v>15441.1</v>
      </c>
      <c r="C17" s="21">
        <v>4319.44395</v>
      </c>
      <c r="D17" s="6">
        <v>27.973680307750094</v>
      </c>
      <c r="E17" s="7"/>
    </row>
    <row r="18" spans="1:5" ht="22.5" customHeight="1">
      <c r="A18" s="12" t="s">
        <v>13</v>
      </c>
      <c r="B18" s="21"/>
      <c r="C18" s="21">
        <v>29.44647</v>
      </c>
      <c r="D18" s="6"/>
      <c r="E18" s="7"/>
    </row>
    <row r="19" spans="1:5" s="3" customFormat="1" ht="24" customHeight="1">
      <c r="A19" s="20" t="s">
        <v>14</v>
      </c>
      <c r="B19" s="16">
        <v>1568123.94468</v>
      </c>
      <c r="C19" s="16">
        <v>276853.57810000004</v>
      </c>
      <c r="D19" s="4">
        <v>17.655082625276556</v>
      </c>
      <c r="E19" s="30"/>
    </row>
    <row r="20" spans="1:5" ht="9.75" customHeight="1">
      <c r="A20" s="26"/>
      <c r="B20" s="8"/>
      <c r="C20" s="9"/>
      <c r="D20" s="6"/>
      <c r="E20" s="7"/>
    </row>
    <row r="21" spans="1:5" s="11" customFormat="1" ht="23.25" customHeight="1">
      <c r="A21" s="2" t="s">
        <v>15</v>
      </c>
      <c r="B21" s="18">
        <v>2370713.2446800005</v>
      </c>
      <c r="C21" s="19">
        <v>482583.3464600001</v>
      </c>
      <c r="D21" s="10">
        <v>20.35604042551082</v>
      </c>
      <c r="E21" s="29"/>
    </row>
    <row r="22" spans="1:5" ht="22.5" customHeight="1">
      <c r="A22" s="12" t="s">
        <v>29</v>
      </c>
      <c r="B22" s="17">
        <v>153197.75751</v>
      </c>
      <c r="C22" s="17">
        <v>34943.95672</v>
      </c>
      <c r="D22" s="6">
        <v>22.80970510793478</v>
      </c>
      <c r="E22" s="7"/>
    </row>
    <row r="23" spans="1:5" ht="22.5" customHeight="1">
      <c r="A23" s="12" t="s">
        <v>16</v>
      </c>
      <c r="B23" s="17">
        <v>16399.5</v>
      </c>
      <c r="C23" s="17">
        <v>3430.8089</v>
      </c>
      <c r="D23" s="6">
        <v>20.920204274520565</v>
      </c>
      <c r="E23" s="7"/>
    </row>
    <row r="24" spans="1:5" ht="22.5" customHeight="1">
      <c r="A24" s="12" t="s">
        <v>30</v>
      </c>
      <c r="B24" s="17">
        <v>145602.52249</v>
      </c>
      <c r="C24" s="17">
        <v>40729.16373</v>
      </c>
      <c r="D24" s="6">
        <v>27.972842113911373</v>
      </c>
      <c r="E24" s="7"/>
    </row>
    <row r="25" spans="1:5" ht="22.5" customHeight="1">
      <c r="A25" s="12" t="s">
        <v>17</v>
      </c>
      <c r="B25" s="23">
        <v>116423.6735</v>
      </c>
      <c r="C25" s="17">
        <v>21009.47578</v>
      </c>
      <c r="D25" s="6">
        <v>18.04570767130106</v>
      </c>
      <c r="E25" s="7"/>
    </row>
    <row r="26" spans="1:5" ht="22.5" customHeight="1">
      <c r="A26" s="12" t="s">
        <v>18</v>
      </c>
      <c r="B26" s="23">
        <v>1664347.71273</v>
      </c>
      <c r="C26" s="17">
        <v>315145.14024000004</v>
      </c>
      <c r="D26" s="6">
        <v>18.935054125383036</v>
      </c>
      <c r="E26" s="7"/>
    </row>
    <row r="27" spans="1:5" ht="22.5" customHeight="1">
      <c r="A27" s="12" t="s">
        <v>19</v>
      </c>
      <c r="B27" s="23">
        <v>148612.62845</v>
      </c>
      <c r="C27" s="17">
        <v>38799.80778</v>
      </c>
      <c r="D27" s="6">
        <v>26.10801530440195</v>
      </c>
      <c r="E27" s="7"/>
    </row>
    <row r="28" spans="1:5" ht="22.5" customHeight="1">
      <c r="A28" s="12" t="s">
        <v>20</v>
      </c>
      <c r="B28" s="17">
        <v>75586.6</v>
      </c>
      <c r="C28" s="17">
        <v>18204.780609999998</v>
      </c>
      <c r="D28" s="6">
        <v>24.084666607573293</v>
      </c>
      <c r="E28" s="7"/>
    </row>
    <row r="29" spans="1:5" ht="22.5" customHeight="1">
      <c r="A29" s="12" t="s">
        <v>21</v>
      </c>
      <c r="B29" s="17">
        <v>10359.35</v>
      </c>
      <c r="C29" s="17">
        <v>4374.47354</v>
      </c>
      <c r="D29" s="6">
        <v>42.22729746557457</v>
      </c>
      <c r="E29" s="7"/>
    </row>
    <row r="30" spans="1:5" ht="22.5" customHeight="1">
      <c r="A30" s="12" t="s">
        <v>22</v>
      </c>
      <c r="B30" s="17">
        <v>9506.6</v>
      </c>
      <c r="C30" s="17">
        <v>2618.91208</v>
      </c>
      <c r="D30" s="6">
        <v>27.548356720594114</v>
      </c>
      <c r="E30" s="7"/>
    </row>
    <row r="31" spans="1:5" ht="22.5" customHeight="1">
      <c r="A31" s="12" t="s">
        <v>23</v>
      </c>
      <c r="B31" s="17">
        <v>30676.9</v>
      </c>
      <c r="C31" s="17">
        <v>3326.82708</v>
      </c>
      <c r="D31" s="6">
        <v>10.844730334551405</v>
      </c>
      <c r="E31" s="7"/>
    </row>
    <row r="32" spans="1:4" s="11" customFormat="1" ht="34.5" customHeight="1">
      <c r="A32" s="2" t="s">
        <v>24</v>
      </c>
      <c r="B32" s="18">
        <v>-71330.30000000075</v>
      </c>
      <c r="C32" s="19">
        <v>-31659.406390000076</v>
      </c>
      <c r="D32" s="10"/>
    </row>
    <row r="33" spans="1:4" ht="5.25" customHeight="1">
      <c r="A33" s="27"/>
      <c r="B33" s="28"/>
      <c r="C33" s="28"/>
      <c r="D33" s="28"/>
    </row>
    <row r="34" spans="1:4" ht="66" customHeight="1">
      <c r="A34" s="39" t="s">
        <v>41</v>
      </c>
      <c r="B34" s="39"/>
      <c r="C34" s="39"/>
      <c r="D34" s="39"/>
    </row>
    <row r="35" spans="1:4" ht="39" customHeight="1">
      <c r="A35" s="40" t="s">
        <v>31</v>
      </c>
      <c r="B35" s="40"/>
      <c r="C35" s="40"/>
      <c r="D35" s="40"/>
    </row>
  </sheetData>
  <sheetProtection/>
  <mergeCells count="6">
    <mergeCell ref="A1:D1"/>
    <mergeCell ref="A2:D2"/>
    <mergeCell ref="A3:A4"/>
    <mergeCell ref="B3:B4"/>
    <mergeCell ref="A34:D34"/>
    <mergeCell ref="A35:D35"/>
  </mergeCells>
  <printOptions/>
  <pageMargins left="1.3779527559055118" right="0.2755905511811024" top="0.5511811023622047" bottom="0.31496062992125984" header="0.5118110236220472" footer="0.5118110236220472"/>
  <pageSetup horizontalDpi="600" verticalDpi="600" orientation="portrait" paperSize="9" scale="85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35"/>
  <sheetViews>
    <sheetView zoomScale="110" zoomScaleNormal="110" workbookViewId="0" topLeftCell="A16">
      <selection activeCell="F34" sqref="F34"/>
    </sheetView>
  </sheetViews>
  <sheetFormatPr defaultColWidth="9.00390625" defaultRowHeight="12.75"/>
  <cols>
    <col min="1" max="1" width="44.375" style="13" customWidth="1"/>
    <col min="2" max="2" width="16.75390625" style="14" customWidth="1"/>
    <col min="3" max="3" width="15.625" style="14" customWidth="1"/>
    <col min="4" max="4" width="14.375" style="14" customWidth="1"/>
    <col min="5" max="5" width="11.75390625" style="0" customWidth="1"/>
  </cols>
  <sheetData>
    <row r="1" spans="1:4" ht="18" customHeight="1">
      <c r="A1" s="35" t="s">
        <v>0</v>
      </c>
      <c r="B1" s="35"/>
      <c r="C1" s="35"/>
      <c r="D1" s="35"/>
    </row>
    <row r="2" spans="1:4" ht="21" customHeight="1">
      <c r="A2" s="36" t="s">
        <v>42</v>
      </c>
      <c r="B2" s="36"/>
      <c r="C2" s="36"/>
      <c r="D2" s="36"/>
    </row>
    <row r="3" spans="1:4" s="1" customFormat="1" ht="16.5" customHeight="1">
      <c r="A3" s="37"/>
      <c r="B3" s="38" t="s">
        <v>34</v>
      </c>
      <c r="C3" s="24" t="s">
        <v>1</v>
      </c>
      <c r="D3" s="24" t="s">
        <v>2</v>
      </c>
    </row>
    <row r="4" spans="1:4" s="1" customFormat="1" ht="30" customHeight="1">
      <c r="A4" s="37"/>
      <c r="B4" s="38"/>
      <c r="C4" s="31" t="s">
        <v>43</v>
      </c>
      <c r="D4" s="25" t="s">
        <v>3</v>
      </c>
    </row>
    <row r="5" spans="1:4" s="3" customFormat="1" ht="30" customHeight="1">
      <c r="A5" s="15" t="s">
        <v>4</v>
      </c>
      <c r="B5" s="18">
        <v>2351740.26019</v>
      </c>
      <c r="C5" s="18">
        <v>642747.13345</v>
      </c>
      <c r="D5" s="10">
        <v>27.330702472987884</v>
      </c>
    </row>
    <row r="6" spans="1:4" s="3" customFormat="1" ht="34.5" customHeight="1">
      <c r="A6" s="20" t="s">
        <v>5</v>
      </c>
      <c r="B6" s="16">
        <v>731625.7</v>
      </c>
      <c r="C6" s="16">
        <v>258109.37649999998</v>
      </c>
      <c r="D6" s="5">
        <v>35.2788832459002</v>
      </c>
    </row>
    <row r="7" spans="1:5" ht="21" customHeight="1">
      <c r="A7" s="12" t="s">
        <v>25</v>
      </c>
      <c r="B7" s="21">
        <v>470050</v>
      </c>
      <c r="C7" s="21">
        <v>159010.27476</v>
      </c>
      <c r="D7" s="6">
        <v>33.82837458993724</v>
      </c>
      <c r="E7" s="7"/>
    </row>
    <row r="8" spans="1:5" ht="35.25" customHeight="1">
      <c r="A8" s="12" t="s">
        <v>6</v>
      </c>
      <c r="B8" s="21">
        <v>7213.5</v>
      </c>
      <c r="C8" s="21">
        <v>2502.6058</v>
      </c>
      <c r="D8" s="6">
        <v>34.693363831704445</v>
      </c>
      <c r="E8" s="7"/>
    </row>
    <row r="9" spans="1:5" ht="21" customHeight="1">
      <c r="A9" s="12" t="s">
        <v>7</v>
      </c>
      <c r="B9" s="21">
        <v>82518</v>
      </c>
      <c r="C9" s="21">
        <v>38928.06935</v>
      </c>
      <c r="D9" s="6">
        <v>47.1752458251533</v>
      </c>
      <c r="E9" s="7"/>
    </row>
    <row r="10" spans="1:5" ht="21" customHeight="1">
      <c r="A10" s="12" t="s">
        <v>8</v>
      </c>
      <c r="B10" s="21">
        <v>78761.9</v>
      </c>
      <c r="C10" s="21">
        <v>19580.9178</v>
      </c>
      <c r="D10" s="6">
        <v>24.86090076547163</v>
      </c>
      <c r="E10" s="7"/>
    </row>
    <row r="11" spans="1:5" ht="19.5" customHeight="1">
      <c r="A11" s="12" t="s">
        <v>9</v>
      </c>
      <c r="B11" s="21">
        <v>17418</v>
      </c>
      <c r="C11" s="21">
        <v>5630.63475</v>
      </c>
      <c r="D11" s="6">
        <v>32.32652859111264</v>
      </c>
      <c r="E11" s="7"/>
    </row>
    <row r="12" spans="1:5" ht="47.25" customHeight="1">
      <c r="A12" s="12" t="s">
        <v>26</v>
      </c>
      <c r="B12" s="21"/>
      <c r="C12" s="21">
        <v>0.012</v>
      </c>
      <c r="D12" s="6"/>
      <c r="E12" s="7"/>
    </row>
    <row r="13" spans="1:5" ht="46.5" customHeight="1">
      <c r="A13" s="12" t="s">
        <v>27</v>
      </c>
      <c r="B13" s="21">
        <v>53563.2</v>
      </c>
      <c r="C13" s="21">
        <v>19000.116530000003</v>
      </c>
      <c r="D13" s="6">
        <v>35.47233273964215</v>
      </c>
      <c r="E13" s="7"/>
    </row>
    <row r="14" spans="1:5" ht="33" customHeight="1">
      <c r="A14" s="12" t="s">
        <v>10</v>
      </c>
      <c r="B14" s="21">
        <v>2299</v>
      </c>
      <c r="C14" s="21">
        <v>2698.20148</v>
      </c>
      <c r="D14" s="6">
        <v>117.36413571117879</v>
      </c>
      <c r="E14" s="7"/>
    </row>
    <row r="15" spans="1:5" ht="37.5" customHeight="1">
      <c r="A15" s="12" t="s">
        <v>28</v>
      </c>
      <c r="B15" s="22">
        <v>503.8</v>
      </c>
      <c r="C15" s="21">
        <v>737.7167099999999</v>
      </c>
      <c r="D15" s="6">
        <v>146.43047042477173</v>
      </c>
      <c r="E15" s="7"/>
    </row>
    <row r="16" spans="1:5" ht="36" customHeight="1">
      <c r="A16" s="12" t="s">
        <v>11</v>
      </c>
      <c r="B16" s="21">
        <v>3857.2</v>
      </c>
      <c r="C16" s="21">
        <v>3861.52345</v>
      </c>
      <c r="D16" s="6">
        <v>100.11208778388469</v>
      </c>
      <c r="E16" s="7"/>
    </row>
    <row r="17" spans="1:5" ht="21" customHeight="1">
      <c r="A17" s="12" t="s">
        <v>12</v>
      </c>
      <c r="B17" s="21">
        <v>15441.1</v>
      </c>
      <c r="C17" s="21">
        <v>6048.88558</v>
      </c>
      <c r="D17" s="6">
        <v>39.17392918898265</v>
      </c>
      <c r="E17" s="7"/>
    </row>
    <row r="18" spans="1:5" ht="22.5" customHeight="1">
      <c r="A18" s="12" t="s">
        <v>13</v>
      </c>
      <c r="B18" s="21"/>
      <c r="C18" s="21">
        <v>110.41829</v>
      </c>
      <c r="D18" s="6"/>
      <c r="E18" s="7"/>
    </row>
    <row r="19" spans="1:5" s="3" customFormat="1" ht="24" customHeight="1">
      <c r="A19" s="20" t="s">
        <v>14</v>
      </c>
      <c r="B19" s="16">
        <v>1620114.56019</v>
      </c>
      <c r="C19" s="16">
        <v>384637.75695</v>
      </c>
      <c r="D19" s="4">
        <v>23.74139251639658</v>
      </c>
      <c r="E19" s="30"/>
    </row>
    <row r="20" spans="1:5" ht="9.75" customHeight="1">
      <c r="A20" s="26"/>
      <c r="B20" s="8"/>
      <c r="C20" s="9"/>
      <c r="D20" s="6"/>
      <c r="E20" s="7"/>
    </row>
    <row r="21" spans="1:5" s="11" customFormat="1" ht="23.25" customHeight="1">
      <c r="A21" s="2" t="s">
        <v>15</v>
      </c>
      <c r="B21" s="18">
        <v>2428089.8601900004</v>
      </c>
      <c r="C21" s="19">
        <v>665724.5363900001</v>
      </c>
      <c r="D21" s="10">
        <v>27.417623511590573</v>
      </c>
      <c r="E21" s="29"/>
    </row>
    <row r="22" spans="1:5" ht="22.5" customHeight="1">
      <c r="A22" s="12" t="s">
        <v>29</v>
      </c>
      <c r="B22" s="17">
        <v>154511.95750999998</v>
      </c>
      <c r="C22" s="17">
        <v>47884.61896</v>
      </c>
      <c r="D22" s="6">
        <v>30.99088234443015</v>
      </c>
      <c r="E22" s="7"/>
    </row>
    <row r="23" spans="1:5" ht="22.5" customHeight="1">
      <c r="A23" s="12" t="s">
        <v>16</v>
      </c>
      <c r="B23" s="17">
        <v>16399.5</v>
      </c>
      <c r="C23" s="17">
        <v>4688.996139999999</v>
      </c>
      <c r="D23" s="6">
        <v>28.59231159486569</v>
      </c>
      <c r="E23" s="7"/>
    </row>
    <row r="24" spans="1:5" ht="22.5" customHeight="1">
      <c r="A24" s="12" t="s">
        <v>30</v>
      </c>
      <c r="B24" s="17">
        <v>173605.82249000002</v>
      </c>
      <c r="C24" s="17">
        <v>49815.161850000004</v>
      </c>
      <c r="D24" s="6">
        <v>28.694407327766577</v>
      </c>
      <c r="E24" s="7"/>
    </row>
    <row r="25" spans="1:5" ht="22.5" customHeight="1">
      <c r="A25" s="12" t="s">
        <v>17</v>
      </c>
      <c r="B25" s="23">
        <v>119697.2735</v>
      </c>
      <c r="C25" s="17">
        <v>30788.7845</v>
      </c>
      <c r="D25" s="6">
        <v>25.722210372653144</v>
      </c>
      <c r="E25" s="7"/>
    </row>
    <row r="26" spans="1:5" ht="22.5" customHeight="1">
      <c r="A26" s="12" t="s">
        <v>18</v>
      </c>
      <c r="B26" s="23">
        <v>1668115.0308800002</v>
      </c>
      <c r="C26" s="17">
        <v>445701.11661</v>
      </c>
      <c r="D26" s="6">
        <v>26.718847822795176</v>
      </c>
      <c r="E26" s="7"/>
    </row>
    <row r="27" spans="1:5" ht="22.5" customHeight="1">
      <c r="A27" s="12" t="s">
        <v>19</v>
      </c>
      <c r="B27" s="23">
        <v>160627.10212999998</v>
      </c>
      <c r="C27" s="17">
        <v>50478.80778</v>
      </c>
      <c r="D27" s="6">
        <v>31.426083836802395</v>
      </c>
      <c r="E27" s="7"/>
    </row>
    <row r="28" spans="1:5" ht="22.5" customHeight="1">
      <c r="A28" s="12" t="s">
        <v>20</v>
      </c>
      <c r="B28" s="17">
        <v>79953.26968000001</v>
      </c>
      <c r="C28" s="17">
        <v>24044.54262</v>
      </c>
      <c r="D28" s="6">
        <v>30.073244929487412</v>
      </c>
      <c r="E28" s="7"/>
    </row>
    <row r="29" spans="1:5" ht="22.5" customHeight="1">
      <c r="A29" s="12" t="s">
        <v>21</v>
      </c>
      <c r="B29" s="17">
        <v>14996.404</v>
      </c>
      <c r="C29" s="17">
        <v>4874.47354</v>
      </c>
      <c r="D29" s="6">
        <v>32.50428262668837</v>
      </c>
      <c r="E29" s="7"/>
    </row>
    <row r="30" spans="1:5" ht="22.5" customHeight="1">
      <c r="A30" s="12" t="s">
        <v>22</v>
      </c>
      <c r="B30" s="17">
        <v>9506.6</v>
      </c>
      <c r="C30" s="17">
        <v>3333.28731</v>
      </c>
      <c r="D30" s="6">
        <v>35.06287537079503</v>
      </c>
      <c r="E30" s="7"/>
    </row>
    <row r="31" spans="1:5" ht="22.5" customHeight="1">
      <c r="A31" s="12" t="s">
        <v>23</v>
      </c>
      <c r="B31" s="17">
        <v>30676.9</v>
      </c>
      <c r="C31" s="17">
        <v>4114.74708</v>
      </c>
      <c r="D31" s="6">
        <v>13.413177602691276</v>
      </c>
      <c r="E31" s="7"/>
    </row>
    <row r="32" spans="1:4" s="11" customFormat="1" ht="34.5" customHeight="1">
      <c r="A32" s="2" t="s">
        <v>24</v>
      </c>
      <c r="B32" s="18">
        <v>-76349.60000000056</v>
      </c>
      <c r="C32" s="19">
        <v>-22977.402940000175</v>
      </c>
      <c r="D32" s="10"/>
    </row>
    <row r="33" spans="1:4" ht="5.25" customHeight="1">
      <c r="A33" s="27"/>
      <c r="B33" s="28"/>
      <c r="C33" s="28"/>
      <c r="D33" s="28"/>
    </row>
    <row r="34" spans="1:4" ht="66" customHeight="1">
      <c r="A34" s="39" t="s">
        <v>44</v>
      </c>
      <c r="B34" s="39"/>
      <c r="C34" s="39"/>
      <c r="D34" s="39"/>
    </row>
    <row r="35" spans="1:4" ht="39" customHeight="1">
      <c r="A35" s="40" t="s">
        <v>31</v>
      </c>
      <c r="B35" s="40"/>
      <c r="C35" s="40"/>
      <c r="D35" s="40"/>
    </row>
  </sheetData>
  <sheetProtection/>
  <mergeCells count="6">
    <mergeCell ref="A1:D1"/>
    <mergeCell ref="A2:D2"/>
    <mergeCell ref="A3:A4"/>
    <mergeCell ref="B3:B4"/>
    <mergeCell ref="A34:D34"/>
    <mergeCell ref="A35:D35"/>
  </mergeCells>
  <printOptions/>
  <pageMargins left="1.3779527559055118" right="0.2755905511811024" top="0.5511811023622047" bottom="0.31496062992125984" header="0.5118110236220472" footer="0.5118110236220472"/>
  <pageSetup horizontalDpi="600" verticalDpi="600" orientation="portrait" paperSize="9" scale="85" r:id="rId1"/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zoomScale="110" zoomScaleNormal="110" workbookViewId="0" topLeftCell="A1">
      <selection activeCell="G31" sqref="G31"/>
    </sheetView>
  </sheetViews>
  <sheetFormatPr defaultColWidth="9.00390625" defaultRowHeight="12.75"/>
  <cols>
    <col min="1" max="1" width="44.375" style="13" customWidth="1"/>
    <col min="2" max="2" width="16.75390625" style="14" customWidth="1"/>
    <col min="3" max="3" width="15.625" style="14" customWidth="1"/>
    <col min="4" max="4" width="14.375" style="14" customWidth="1"/>
    <col min="5" max="5" width="11.75390625" style="0" customWidth="1"/>
  </cols>
  <sheetData>
    <row r="1" spans="1:4" ht="18" customHeight="1">
      <c r="A1" s="35" t="s">
        <v>0</v>
      </c>
      <c r="B1" s="35"/>
      <c r="C1" s="35"/>
      <c r="D1" s="35"/>
    </row>
    <row r="2" spans="1:4" ht="16.5" customHeight="1">
      <c r="A2" s="36" t="s">
        <v>45</v>
      </c>
      <c r="B2" s="36"/>
      <c r="C2" s="36"/>
      <c r="D2" s="36"/>
    </row>
    <row r="3" spans="1:4" ht="9" customHeight="1">
      <c r="A3" s="32"/>
      <c r="B3" s="32"/>
      <c r="C3" s="32"/>
      <c r="D3" s="33" t="s">
        <v>46</v>
      </c>
    </row>
    <row r="4" spans="1:4" s="1" customFormat="1" ht="16.5" customHeight="1">
      <c r="A4" s="37"/>
      <c r="B4" s="38" t="s">
        <v>34</v>
      </c>
      <c r="C4" s="24" t="s">
        <v>1</v>
      </c>
      <c r="D4" s="24" t="s">
        <v>2</v>
      </c>
    </row>
    <row r="5" spans="1:4" s="1" customFormat="1" ht="30" customHeight="1">
      <c r="A5" s="37"/>
      <c r="B5" s="38"/>
      <c r="C5" s="31" t="s">
        <v>47</v>
      </c>
      <c r="D5" s="25" t="s">
        <v>3</v>
      </c>
    </row>
    <row r="6" spans="1:4" s="3" customFormat="1" ht="30" customHeight="1">
      <c r="A6" s="15" t="s">
        <v>4</v>
      </c>
      <c r="B6" s="18">
        <v>2607796.0848399997</v>
      </c>
      <c r="C6" s="18">
        <v>841515.8914699999</v>
      </c>
      <c r="D6" s="10">
        <v>32.2692367076558</v>
      </c>
    </row>
    <row r="7" spans="1:4" s="3" customFormat="1" ht="34.5" customHeight="1">
      <c r="A7" s="20" t="s">
        <v>5</v>
      </c>
      <c r="B7" s="16">
        <v>739642.2999999999</v>
      </c>
      <c r="C7" s="16">
        <v>306617.87359000003</v>
      </c>
      <c r="D7" s="5">
        <v>41.45488617808907</v>
      </c>
    </row>
    <row r="8" spans="1:5" ht="21" customHeight="1">
      <c r="A8" s="12" t="s">
        <v>25</v>
      </c>
      <c r="B8" s="21">
        <v>470050</v>
      </c>
      <c r="C8" s="21">
        <v>193357.13299</v>
      </c>
      <c r="D8" s="6">
        <v>41.13543941921072</v>
      </c>
      <c r="E8" s="7"/>
    </row>
    <row r="9" spans="1:5" ht="35.25" customHeight="1">
      <c r="A9" s="12" t="s">
        <v>6</v>
      </c>
      <c r="B9" s="21">
        <v>7213.5</v>
      </c>
      <c r="C9" s="21">
        <v>3139.12954</v>
      </c>
      <c r="D9" s="6">
        <v>43.51742621473626</v>
      </c>
      <c r="E9" s="7"/>
    </row>
    <row r="10" spans="1:5" ht="21" customHeight="1">
      <c r="A10" s="12" t="s">
        <v>7</v>
      </c>
      <c r="B10" s="21">
        <v>82518</v>
      </c>
      <c r="C10" s="21">
        <v>40335.70595</v>
      </c>
      <c r="D10" s="6">
        <v>48.88109982064519</v>
      </c>
      <c r="E10" s="7"/>
    </row>
    <row r="11" spans="1:5" ht="21" customHeight="1">
      <c r="A11" s="12" t="s">
        <v>8</v>
      </c>
      <c r="B11" s="21">
        <v>78761.9</v>
      </c>
      <c r="C11" s="21">
        <v>21692.01766</v>
      </c>
      <c r="D11" s="6">
        <v>27.54125746077736</v>
      </c>
      <c r="E11" s="7"/>
    </row>
    <row r="12" spans="1:5" ht="19.5" customHeight="1">
      <c r="A12" s="12" t="s">
        <v>9</v>
      </c>
      <c r="B12" s="21">
        <v>17418</v>
      </c>
      <c r="C12" s="21">
        <v>6759.507610000001</v>
      </c>
      <c r="D12" s="6">
        <v>38.80759909289241</v>
      </c>
      <c r="E12" s="7"/>
    </row>
    <row r="13" spans="1:5" ht="47.25" customHeight="1">
      <c r="A13" s="12" t="s">
        <v>26</v>
      </c>
      <c r="B13" s="21"/>
      <c r="C13" s="21">
        <v>0.012</v>
      </c>
      <c r="D13" s="6"/>
      <c r="E13" s="7"/>
    </row>
    <row r="14" spans="1:5" ht="46.5" customHeight="1">
      <c r="A14" s="12" t="s">
        <v>27</v>
      </c>
      <c r="B14" s="21">
        <v>53563.2</v>
      </c>
      <c r="C14" s="21">
        <v>24679.31244</v>
      </c>
      <c r="D14" s="6">
        <v>46.075127027511435</v>
      </c>
      <c r="E14" s="7"/>
    </row>
    <row r="15" spans="1:5" ht="33" customHeight="1">
      <c r="A15" s="12" t="s">
        <v>10</v>
      </c>
      <c r="B15" s="21">
        <v>2299</v>
      </c>
      <c r="C15" s="21">
        <v>2570.7429500000003</v>
      </c>
      <c r="D15" s="6">
        <v>111.82005002174861</v>
      </c>
      <c r="E15" s="7"/>
    </row>
    <row r="16" spans="1:5" ht="37.5" customHeight="1">
      <c r="A16" s="12" t="s">
        <v>28</v>
      </c>
      <c r="B16" s="22">
        <v>520.4</v>
      </c>
      <c r="C16" s="21">
        <v>786.80848</v>
      </c>
      <c r="D16" s="6">
        <v>151.19302075326675</v>
      </c>
      <c r="E16" s="7"/>
    </row>
    <row r="17" spans="1:5" ht="36" customHeight="1">
      <c r="A17" s="12" t="s">
        <v>11</v>
      </c>
      <c r="B17" s="21">
        <v>3857.2</v>
      </c>
      <c r="C17" s="21">
        <v>5699.97427</v>
      </c>
      <c r="D17" s="6">
        <v>147.77492144560821</v>
      </c>
      <c r="E17" s="7"/>
    </row>
    <row r="18" spans="1:5" ht="21" customHeight="1">
      <c r="A18" s="12" t="s">
        <v>12</v>
      </c>
      <c r="B18" s="21">
        <v>23441.1</v>
      </c>
      <c r="C18" s="21">
        <v>7481.11049</v>
      </c>
      <c r="D18" s="6">
        <v>31.914502689720194</v>
      </c>
      <c r="E18" s="7"/>
    </row>
    <row r="19" spans="1:5" ht="22.5" customHeight="1">
      <c r="A19" s="12" t="s">
        <v>13</v>
      </c>
      <c r="B19" s="21"/>
      <c r="C19" s="21">
        <v>116.41921</v>
      </c>
      <c r="D19" s="6"/>
      <c r="E19" s="7"/>
    </row>
    <row r="20" spans="1:5" s="3" customFormat="1" ht="24" customHeight="1">
      <c r="A20" s="20" t="s">
        <v>14</v>
      </c>
      <c r="B20" s="16">
        <v>1868153.7848399999</v>
      </c>
      <c r="C20" s="16">
        <v>534898.0178799999</v>
      </c>
      <c r="D20" s="4">
        <v>28.63244033872789</v>
      </c>
      <c r="E20" s="30"/>
    </row>
    <row r="21" spans="1:5" ht="9.75" customHeight="1">
      <c r="A21" s="26"/>
      <c r="B21" s="8"/>
      <c r="C21" s="9"/>
      <c r="D21" s="6"/>
      <c r="E21" s="7"/>
    </row>
    <row r="22" spans="1:5" s="11" customFormat="1" ht="23.25" customHeight="1">
      <c r="A22" s="2" t="s">
        <v>15</v>
      </c>
      <c r="B22" s="18">
        <v>2686493.08484</v>
      </c>
      <c r="C22" s="19">
        <v>887631.0440600002</v>
      </c>
      <c r="D22" s="10">
        <v>33.04051103161001</v>
      </c>
      <c r="E22" s="29"/>
    </row>
    <row r="23" spans="1:5" ht="22.5" customHeight="1">
      <c r="A23" s="12" t="s">
        <v>29</v>
      </c>
      <c r="B23" s="17">
        <v>154511.95750999998</v>
      </c>
      <c r="C23" s="17">
        <v>61176.73668</v>
      </c>
      <c r="D23" s="6">
        <v>39.59352898369737</v>
      </c>
      <c r="E23" s="7"/>
    </row>
    <row r="24" spans="1:5" ht="22.5" customHeight="1">
      <c r="A24" s="12" t="s">
        <v>16</v>
      </c>
      <c r="B24" s="17">
        <v>16399.5</v>
      </c>
      <c r="C24" s="17">
        <v>5918.61308</v>
      </c>
      <c r="D24" s="6">
        <v>36.09020445745297</v>
      </c>
      <c r="E24" s="7"/>
    </row>
    <row r="25" spans="1:5" ht="22.5" customHeight="1">
      <c r="A25" s="12" t="s">
        <v>30</v>
      </c>
      <c r="B25" s="17">
        <v>174976.22249000001</v>
      </c>
      <c r="C25" s="17">
        <v>57618.59242</v>
      </c>
      <c r="D25" s="6">
        <v>32.929384118629564</v>
      </c>
      <c r="E25" s="7"/>
    </row>
    <row r="26" spans="1:5" ht="22.5" customHeight="1">
      <c r="A26" s="12" t="s">
        <v>17</v>
      </c>
      <c r="B26" s="23">
        <v>372565.7235</v>
      </c>
      <c r="C26" s="17">
        <v>36833.46577</v>
      </c>
      <c r="D26" s="6">
        <v>9.886434378335935</v>
      </c>
      <c r="E26" s="7"/>
    </row>
    <row r="27" spans="1:5" ht="22.5" customHeight="1">
      <c r="A27" s="12" t="s">
        <v>18</v>
      </c>
      <c r="B27" s="23">
        <v>1670070.8245299999</v>
      </c>
      <c r="C27" s="17">
        <v>605617.1026900001</v>
      </c>
      <c r="D27" s="6">
        <v>36.26295925865516</v>
      </c>
      <c r="E27" s="7"/>
    </row>
    <row r="28" spans="1:5" ht="22.5" customHeight="1">
      <c r="A28" s="12" t="s">
        <v>19</v>
      </c>
      <c r="B28" s="23">
        <v>163006.08312999998</v>
      </c>
      <c r="C28" s="17">
        <v>66085.28951</v>
      </c>
      <c r="D28" s="6">
        <v>40.5416093933721</v>
      </c>
      <c r="E28" s="7"/>
    </row>
    <row r="29" spans="1:5" ht="22.5" customHeight="1">
      <c r="A29" s="12" t="s">
        <v>20</v>
      </c>
      <c r="B29" s="17">
        <v>79782.86968</v>
      </c>
      <c r="C29" s="17">
        <v>40120.98649</v>
      </c>
      <c r="D29" s="6">
        <v>50.287720472979615</v>
      </c>
      <c r="E29" s="7"/>
    </row>
    <row r="30" spans="1:5" ht="22.5" customHeight="1">
      <c r="A30" s="12" t="s">
        <v>21</v>
      </c>
      <c r="B30" s="17">
        <v>14996.404</v>
      </c>
      <c r="C30" s="17">
        <v>5174.47354</v>
      </c>
      <c r="D30" s="6">
        <v>34.504762208326746</v>
      </c>
      <c r="E30" s="7"/>
    </row>
    <row r="31" spans="1:5" ht="22.5" customHeight="1">
      <c r="A31" s="12" t="s">
        <v>22</v>
      </c>
      <c r="B31" s="17">
        <v>9506.6</v>
      </c>
      <c r="C31" s="17">
        <v>4005.35935</v>
      </c>
      <c r="D31" s="6">
        <v>42.1324064334252</v>
      </c>
      <c r="E31" s="7"/>
    </row>
    <row r="32" spans="1:5" ht="22.5" customHeight="1">
      <c r="A32" s="12" t="s">
        <v>23</v>
      </c>
      <c r="B32" s="17">
        <v>30676.9</v>
      </c>
      <c r="C32" s="17">
        <v>5080.42453</v>
      </c>
      <c r="D32" s="6">
        <v>16.561075369414773</v>
      </c>
      <c r="E32" s="7"/>
    </row>
    <row r="33" spans="1:4" s="11" customFormat="1" ht="34.5" customHeight="1">
      <c r="A33" s="2" t="s">
        <v>24</v>
      </c>
      <c r="B33" s="18">
        <v>-78697.00000000047</v>
      </c>
      <c r="C33" s="19">
        <v>-46115.1525900003</v>
      </c>
      <c r="D33" s="10"/>
    </row>
    <row r="34" spans="1:4" ht="2.25" customHeight="1">
      <c r="A34" s="27"/>
      <c r="B34" s="28"/>
      <c r="C34" s="28"/>
      <c r="D34" s="28"/>
    </row>
    <row r="35" spans="1:4" ht="66" customHeight="1">
      <c r="A35" s="39" t="s">
        <v>48</v>
      </c>
      <c r="B35" s="39"/>
      <c r="C35" s="39"/>
      <c r="D35" s="39"/>
    </row>
    <row r="36" spans="1:4" ht="39" customHeight="1">
      <c r="A36" s="40" t="s">
        <v>31</v>
      </c>
      <c r="B36" s="40"/>
      <c r="C36" s="40"/>
      <c r="D36" s="40"/>
    </row>
  </sheetData>
  <sheetProtection/>
  <mergeCells count="6">
    <mergeCell ref="A1:D1"/>
    <mergeCell ref="A2:D2"/>
    <mergeCell ref="A4:A5"/>
    <mergeCell ref="B4:B5"/>
    <mergeCell ref="A35:D35"/>
    <mergeCell ref="A36:D36"/>
  </mergeCells>
  <printOptions/>
  <pageMargins left="1.3779527559055118" right="0.2755905511811024" top="0.5511811023622047" bottom="0.31496062992125984" header="0.5118110236220472" footer="0.5118110236220472"/>
  <pageSetup horizontalDpi="600" verticalDpi="600" orientation="portrait" paperSize="9" scale="85" r:id="rId1"/>
  <colBreaks count="1" manualBreakCount="1">
    <brk id="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0">
      <selection activeCell="E17" sqref="E17"/>
    </sheetView>
  </sheetViews>
  <sheetFormatPr defaultColWidth="9.00390625" defaultRowHeight="12.75"/>
  <cols>
    <col min="1" max="1" width="44.375" style="13" customWidth="1"/>
    <col min="2" max="2" width="16.75390625" style="14" customWidth="1"/>
    <col min="3" max="3" width="15.625" style="14" customWidth="1"/>
    <col min="4" max="4" width="14.375" style="14" customWidth="1"/>
    <col min="5" max="5" width="11.75390625" style="0" customWidth="1"/>
  </cols>
  <sheetData>
    <row r="1" spans="1:4" ht="18" customHeight="1">
      <c r="A1" s="35" t="s">
        <v>0</v>
      </c>
      <c r="B1" s="35"/>
      <c r="C1" s="35"/>
      <c r="D1" s="35"/>
    </row>
    <row r="2" spans="1:4" ht="16.5" customHeight="1">
      <c r="A2" s="36" t="s">
        <v>52</v>
      </c>
      <c r="B2" s="36"/>
      <c r="C2" s="36"/>
      <c r="D2" s="36"/>
    </row>
    <row r="3" spans="1:4" ht="9" customHeight="1">
      <c r="A3" s="32"/>
      <c r="B3" s="32"/>
      <c r="C3" s="32"/>
      <c r="D3" s="33" t="s">
        <v>46</v>
      </c>
    </row>
    <row r="4" spans="1:4" s="1" customFormat="1" ht="16.5" customHeight="1">
      <c r="A4" s="37"/>
      <c r="B4" s="38" t="s">
        <v>34</v>
      </c>
      <c r="C4" s="24" t="s">
        <v>1</v>
      </c>
      <c r="D4" s="24" t="s">
        <v>2</v>
      </c>
    </row>
    <row r="5" spans="1:4" s="1" customFormat="1" ht="30" customHeight="1">
      <c r="A5" s="37"/>
      <c r="B5" s="38"/>
      <c r="C5" s="31" t="s">
        <v>51</v>
      </c>
      <c r="D5" s="25" t="s">
        <v>3</v>
      </c>
    </row>
    <row r="6" spans="1:4" s="3" customFormat="1" ht="30" customHeight="1">
      <c r="A6" s="15" t="s">
        <v>4</v>
      </c>
      <c r="B6" s="18">
        <f>B7+B20</f>
        <v>2672300.48</v>
      </c>
      <c r="C6" s="18">
        <f>C7+C20</f>
        <v>1114906.2119999998</v>
      </c>
      <c r="D6" s="10">
        <f aca="true" t="shared" si="0" ref="D6:D12">100/B6*C6</f>
        <v>41.72084016539936</v>
      </c>
    </row>
    <row r="7" spans="1:4" s="3" customFormat="1" ht="34.5" customHeight="1">
      <c r="A7" s="20" t="s">
        <v>5</v>
      </c>
      <c r="B7" s="16">
        <f>SUM(B8:B19)</f>
        <v>743888.3300000001</v>
      </c>
      <c r="C7" s="16">
        <f>SUM(C8:C19)</f>
        <v>365685.762</v>
      </c>
      <c r="D7" s="5">
        <f t="shared" si="0"/>
        <v>49.15869052549863</v>
      </c>
    </row>
    <row r="8" spans="1:5" ht="21" customHeight="1">
      <c r="A8" s="12" t="s">
        <v>25</v>
      </c>
      <c r="B8" s="21">
        <f>470050000/1000</f>
        <v>470050</v>
      </c>
      <c r="C8" s="21">
        <v>224702.18</v>
      </c>
      <c r="D8" s="6">
        <f t="shared" si="0"/>
        <v>47.803888947984255</v>
      </c>
      <c r="E8" s="7"/>
    </row>
    <row r="9" spans="1:5" ht="35.25" customHeight="1">
      <c r="A9" s="12" t="s">
        <v>6</v>
      </c>
      <c r="B9" s="21">
        <f>7213500/1000</f>
        <v>7213.5</v>
      </c>
      <c r="C9" s="21">
        <v>3716.42</v>
      </c>
      <c r="D9" s="6">
        <f t="shared" si="0"/>
        <v>51.520343799819784</v>
      </c>
      <c r="E9" s="7"/>
    </row>
    <row r="10" spans="1:5" ht="21" customHeight="1">
      <c r="A10" s="12" t="s">
        <v>7</v>
      </c>
      <c r="B10" s="21">
        <f>82518000/1000</f>
        <v>82518</v>
      </c>
      <c r="C10" s="21">
        <v>42537.76</v>
      </c>
      <c r="D10" s="6">
        <f t="shared" si="0"/>
        <v>51.54967401051891</v>
      </c>
      <c r="E10" s="7"/>
    </row>
    <row r="11" spans="1:5" ht="21" customHeight="1">
      <c r="A11" s="12" t="s">
        <v>8</v>
      </c>
      <c r="B11" s="21">
        <v>78958.7</v>
      </c>
      <c r="C11" s="21">
        <v>37589</v>
      </c>
      <c r="D11" s="6">
        <f t="shared" si="0"/>
        <v>47.60590029977698</v>
      </c>
      <c r="E11" s="7"/>
    </row>
    <row r="12" spans="1:5" ht="19.5" customHeight="1">
      <c r="A12" s="12" t="s">
        <v>9</v>
      </c>
      <c r="B12" s="21">
        <f>17418000/1000</f>
        <v>17418</v>
      </c>
      <c r="C12" s="21">
        <v>7923.25</v>
      </c>
      <c r="D12" s="6">
        <f t="shared" si="0"/>
        <v>45.48886209668159</v>
      </c>
      <c r="E12" s="7"/>
    </row>
    <row r="13" spans="1:5" ht="47.25" customHeight="1">
      <c r="A13" s="12" t="s">
        <v>26</v>
      </c>
      <c r="B13" s="21"/>
      <c r="C13" s="21">
        <f>12/1000</f>
        <v>0.012</v>
      </c>
      <c r="D13" s="6"/>
      <c r="E13" s="7"/>
    </row>
    <row r="14" spans="1:5" ht="46.5" customHeight="1">
      <c r="A14" s="12" t="s">
        <v>27</v>
      </c>
      <c r="B14" s="21">
        <v>55170.8</v>
      </c>
      <c r="C14" s="21">
        <v>29666.25</v>
      </c>
      <c r="D14" s="6">
        <f>100/B14*C14</f>
        <v>53.771650945790164</v>
      </c>
      <c r="E14" s="7"/>
    </row>
    <row r="15" spans="1:5" ht="33" customHeight="1">
      <c r="A15" s="12" t="s">
        <v>10</v>
      </c>
      <c r="B15" s="21">
        <f>2299000/1000</f>
        <v>2299</v>
      </c>
      <c r="C15" s="21">
        <v>2432.23</v>
      </c>
      <c r="D15" s="6">
        <f>100/B15*C15</f>
        <v>105.79512831665943</v>
      </c>
      <c r="E15" s="7"/>
    </row>
    <row r="16" spans="1:5" ht="37.5" customHeight="1">
      <c r="A16" s="12" t="s">
        <v>28</v>
      </c>
      <c r="B16" s="22">
        <v>834.53</v>
      </c>
      <c r="C16" s="21">
        <v>1492.82</v>
      </c>
      <c r="D16" s="6">
        <f>100/B16*C16</f>
        <v>178.8815261284795</v>
      </c>
      <c r="E16" s="7"/>
    </row>
    <row r="17" spans="1:5" ht="36" customHeight="1">
      <c r="A17" s="12" t="s">
        <v>11</v>
      </c>
      <c r="B17" s="21">
        <v>5973.4</v>
      </c>
      <c r="C17" s="21">
        <v>6522.4</v>
      </c>
      <c r="D17" s="6">
        <f>100/B17*C17</f>
        <v>109.19074563899957</v>
      </c>
      <c r="E17" s="7"/>
    </row>
    <row r="18" spans="1:5" ht="21" customHeight="1">
      <c r="A18" s="12" t="s">
        <v>12</v>
      </c>
      <c r="B18" s="21">
        <v>23452.4</v>
      </c>
      <c r="C18" s="21">
        <v>9052.64</v>
      </c>
      <c r="D18" s="6">
        <f>100/B18*C18</f>
        <v>38.60005798980062</v>
      </c>
      <c r="E18" s="7"/>
    </row>
    <row r="19" spans="1:5" ht="22.5" customHeight="1">
      <c r="A19" s="12" t="s">
        <v>13</v>
      </c>
      <c r="B19" s="21"/>
      <c r="C19" s="21">
        <v>50.8</v>
      </c>
      <c r="D19" s="6"/>
      <c r="E19" s="7"/>
    </row>
    <row r="20" spans="1:5" s="3" customFormat="1" ht="24" customHeight="1">
      <c r="A20" s="20" t="s">
        <v>14</v>
      </c>
      <c r="B20" s="16">
        <v>1928412.15</v>
      </c>
      <c r="C20" s="16">
        <v>749220.45</v>
      </c>
      <c r="D20" s="4">
        <f>100/B20*C20</f>
        <v>38.85167649457093</v>
      </c>
      <c r="E20" s="30"/>
    </row>
    <row r="21" spans="1:5" ht="9.75" customHeight="1">
      <c r="A21" s="26"/>
      <c r="B21" s="8"/>
      <c r="C21" s="9"/>
      <c r="D21" s="6"/>
      <c r="E21" s="7"/>
    </row>
    <row r="22" spans="1:5" s="11" customFormat="1" ht="23.25" customHeight="1">
      <c r="A22" s="2" t="s">
        <v>15</v>
      </c>
      <c r="B22" s="18">
        <f>SUM(B23:B32)</f>
        <v>2754739.58</v>
      </c>
      <c r="C22" s="19">
        <f>SUM(C23:C32)</f>
        <v>1182252.04</v>
      </c>
      <c r="D22" s="10">
        <f aca="true" t="shared" si="1" ref="D22:D32">100/B22*C22</f>
        <v>42.91701649707302</v>
      </c>
      <c r="E22" s="29"/>
    </row>
    <row r="23" spans="1:5" ht="22.5" customHeight="1">
      <c r="A23" s="12" t="s">
        <v>29</v>
      </c>
      <c r="B23" s="17">
        <v>154422.26</v>
      </c>
      <c r="C23" s="17">
        <v>74053.89</v>
      </c>
      <c r="D23" s="6">
        <f t="shared" si="1"/>
        <v>47.95545020517119</v>
      </c>
      <c r="E23" s="7"/>
    </row>
    <row r="24" spans="1:5" ht="22.5" customHeight="1">
      <c r="A24" s="12" t="s">
        <v>16</v>
      </c>
      <c r="B24" s="17">
        <f>16399500/1000</f>
        <v>16399.5</v>
      </c>
      <c r="C24" s="17">
        <v>7115.84</v>
      </c>
      <c r="D24" s="6">
        <f t="shared" si="1"/>
        <v>43.39059117656026</v>
      </c>
      <c r="E24" s="7"/>
    </row>
    <row r="25" spans="1:5" ht="22.5" customHeight="1">
      <c r="A25" s="12" t="s">
        <v>30</v>
      </c>
      <c r="B25" s="17">
        <v>177476.37</v>
      </c>
      <c r="C25" s="17">
        <v>94434.84</v>
      </c>
      <c r="D25" s="6">
        <f t="shared" si="1"/>
        <v>53.20981041025349</v>
      </c>
      <c r="E25" s="7"/>
    </row>
    <row r="26" spans="1:5" ht="22.5" customHeight="1">
      <c r="A26" s="12" t="s">
        <v>17</v>
      </c>
      <c r="B26" s="23">
        <v>435123.42</v>
      </c>
      <c r="C26" s="17">
        <v>42883.2</v>
      </c>
      <c r="D26" s="6">
        <f t="shared" si="1"/>
        <v>9.855410678652968</v>
      </c>
      <c r="E26" s="7"/>
    </row>
    <row r="27" spans="1:5" ht="22.5" customHeight="1">
      <c r="A27" s="12" t="s">
        <v>18</v>
      </c>
      <c r="B27" s="23">
        <v>1671378.18</v>
      </c>
      <c r="C27" s="17">
        <v>806186.49</v>
      </c>
      <c r="D27" s="6">
        <f t="shared" si="1"/>
        <v>48.23483396199417</v>
      </c>
      <c r="E27" s="7"/>
    </row>
    <row r="28" spans="1:5" ht="22.5" customHeight="1">
      <c r="A28" s="12" t="s">
        <v>19</v>
      </c>
      <c r="B28" s="23">
        <v>163482.08</v>
      </c>
      <c r="C28" s="17">
        <v>83314.96</v>
      </c>
      <c r="D28" s="6">
        <f t="shared" si="1"/>
        <v>50.96274772134048</v>
      </c>
      <c r="E28" s="7"/>
    </row>
    <row r="29" spans="1:5" ht="22.5" customHeight="1">
      <c r="A29" s="12" t="s">
        <v>20</v>
      </c>
      <c r="B29" s="17">
        <v>79953.67</v>
      </c>
      <c r="C29" s="17">
        <v>52465.81</v>
      </c>
      <c r="D29" s="6">
        <f t="shared" si="1"/>
        <v>65.62026483587307</v>
      </c>
      <c r="E29" s="7"/>
    </row>
    <row r="30" spans="1:5" ht="22.5" customHeight="1">
      <c r="A30" s="12" t="s">
        <v>21</v>
      </c>
      <c r="B30" s="17">
        <v>16320.6</v>
      </c>
      <c r="C30" s="17">
        <v>11235.22</v>
      </c>
      <c r="D30" s="6">
        <f t="shared" si="1"/>
        <v>68.84072889477102</v>
      </c>
      <c r="E30" s="7"/>
    </row>
    <row r="31" spans="1:5" ht="22.5" customHeight="1">
      <c r="A31" s="12" t="s">
        <v>22</v>
      </c>
      <c r="B31" s="17">
        <f>9506600/1000</f>
        <v>9506.6</v>
      </c>
      <c r="C31" s="17">
        <v>4767.6</v>
      </c>
      <c r="D31" s="6">
        <f t="shared" si="1"/>
        <v>50.15042181221468</v>
      </c>
      <c r="E31" s="7"/>
    </row>
    <row r="32" spans="1:5" ht="22.5" customHeight="1">
      <c r="A32" s="12" t="s">
        <v>23</v>
      </c>
      <c r="B32" s="17">
        <f>30676900/1000</f>
        <v>30676.9</v>
      </c>
      <c r="C32" s="17">
        <v>5794.19</v>
      </c>
      <c r="D32" s="6">
        <f t="shared" si="1"/>
        <v>18.887795050999284</v>
      </c>
      <c r="E32" s="7"/>
    </row>
    <row r="33" spans="1:4" s="11" customFormat="1" ht="34.5" customHeight="1">
      <c r="A33" s="2" t="s">
        <v>24</v>
      </c>
      <c r="B33" s="18">
        <f>B6-B22</f>
        <v>-82439.1000000001</v>
      </c>
      <c r="C33" s="19">
        <f>C6-C22</f>
        <v>-67345.82800000021</v>
      </c>
      <c r="D33" s="10"/>
    </row>
    <row r="34" spans="1:4" ht="2.25" customHeight="1">
      <c r="A34" s="27"/>
      <c r="B34" s="28"/>
      <c r="C34" s="28"/>
      <c r="D34" s="28"/>
    </row>
    <row r="35" spans="1:4" ht="66" customHeight="1">
      <c r="A35" s="39" t="s">
        <v>50</v>
      </c>
      <c r="B35" s="39"/>
      <c r="C35" s="39"/>
      <c r="D35" s="39"/>
    </row>
    <row r="36" spans="1:4" ht="39" customHeight="1">
      <c r="A36" s="40" t="s">
        <v>49</v>
      </c>
      <c r="B36" s="40"/>
      <c r="C36" s="40"/>
      <c r="D36" s="40"/>
    </row>
  </sheetData>
  <sheetProtection/>
  <mergeCells count="6">
    <mergeCell ref="A1:D1"/>
    <mergeCell ref="A2:D2"/>
    <mergeCell ref="A4:A5"/>
    <mergeCell ref="B4:B5"/>
    <mergeCell ref="A35:D35"/>
    <mergeCell ref="A36:D3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6"/>
  <sheetViews>
    <sheetView zoomScale="110" zoomScaleNormal="110" workbookViewId="0" topLeftCell="A31">
      <selection activeCell="G13" sqref="G13"/>
    </sheetView>
  </sheetViews>
  <sheetFormatPr defaultColWidth="9.00390625" defaultRowHeight="12.75"/>
  <cols>
    <col min="1" max="1" width="44.375" style="13" customWidth="1"/>
    <col min="2" max="2" width="16.75390625" style="14" customWidth="1"/>
    <col min="3" max="3" width="15.625" style="14" customWidth="1"/>
    <col min="4" max="4" width="14.375" style="14" customWidth="1"/>
    <col min="5" max="5" width="11.75390625" style="0" customWidth="1"/>
  </cols>
  <sheetData>
    <row r="1" spans="1:4" ht="18" customHeight="1">
      <c r="A1" s="35" t="s">
        <v>0</v>
      </c>
      <c r="B1" s="35"/>
      <c r="C1" s="35"/>
      <c r="D1" s="35"/>
    </row>
    <row r="2" spans="1:4" ht="16.5" customHeight="1">
      <c r="A2" s="36" t="s">
        <v>53</v>
      </c>
      <c r="B2" s="36"/>
      <c r="C2" s="36"/>
      <c r="D2" s="36"/>
    </row>
    <row r="3" spans="1:4" ht="9" customHeight="1">
      <c r="A3" s="32"/>
      <c r="B3" s="32"/>
      <c r="C3" s="32"/>
      <c r="D3" s="33" t="s">
        <v>46</v>
      </c>
    </row>
    <row r="4" spans="1:4" s="1" customFormat="1" ht="16.5" customHeight="1">
      <c r="A4" s="37"/>
      <c r="B4" s="38" t="s">
        <v>34</v>
      </c>
      <c r="C4" s="24" t="s">
        <v>1</v>
      </c>
      <c r="D4" s="24" t="s">
        <v>2</v>
      </c>
    </row>
    <row r="5" spans="1:4" s="1" customFormat="1" ht="30" customHeight="1">
      <c r="A5" s="37"/>
      <c r="B5" s="38"/>
      <c r="C5" s="31" t="s">
        <v>54</v>
      </c>
      <c r="D5" s="25" t="s">
        <v>3</v>
      </c>
    </row>
    <row r="6" spans="1:4" s="3" customFormat="1" ht="30" customHeight="1">
      <c r="A6" s="15" t="s">
        <v>4</v>
      </c>
      <c r="B6" s="18">
        <v>2744589.48088</v>
      </c>
      <c r="C6" s="18">
        <v>1293845.60225</v>
      </c>
      <c r="D6" s="10">
        <v>47.14168043211887</v>
      </c>
    </row>
    <row r="7" spans="1:4" s="3" customFormat="1" ht="34.5" customHeight="1">
      <c r="A7" s="20" t="s">
        <v>5</v>
      </c>
      <c r="B7" s="16">
        <v>743898.7000000001</v>
      </c>
      <c r="C7" s="16">
        <v>435615.22652</v>
      </c>
      <c r="D7" s="5">
        <v>58.55840674543456</v>
      </c>
    </row>
    <row r="8" spans="1:5" ht="21" customHeight="1">
      <c r="A8" s="12" t="s">
        <v>25</v>
      </c>
      <c r="B8" s="21">
        <v>470050</v>
      </c>
      <c r="C8" s="21">
        <v>257420.39784</v>
      </c>
      <c r="D8" s="6">
        <v>54.76447140516966</v>
      </c>
      <c r="E8" s="7"/>
    </row>
    <row r="9" spans="1:5" ht="35.25" customHeight="1">
      <c r="A9" s="12" t="s">
        <v>6</v>
      </c>
      <c r="B9" s="21">
        <v>7213.5</v>
      </c>
      <c r="C9" s="21">
        <v>4393.22846</v>
      </c>
      <c r="D9" s="6">
        <v>60.90286906494767</v>
      </c>
      <c r="E9" s="7"/>
    </row>
    <row r="10" spans="1:5" ht="21" customHeight="1">
      <c r="A10" s="12" t="s">
        <v>7</v>
      </c>
      <c r="B10" s="21">
        <v>82518</v>
      </c>
      <c r="C10" s="21">
        <v>60201.763960000004</v>
      </c>
      <c r="D10" s="6">
        <v>72.95591744831431</v>
      </c>
      <c r="E10" s="7"/>
    </row>
    <row r="11" spans="1:5" ht="21" customHeight="1">
      <c r="A11" s="12" t="s">
        <v>8</v>
      </c>
      <c r="B11" s="21">
        <v>78958.7</v>
      </c>
      <c r="C11" s="21">
        <v>47290.70853</v>
      </c>
      <c r="D11" s="6">
        <v>59.8929675007314</v>
      </c>
      <c r="E11" s="7"/>
    </row>
    <row r="12" spans="1:5" ht="19.5" customHeight="1">
      <c r="A12" s="12" t="s">
        <v>9</v>
      </c>
      <c r="B12" s="21">
        <v>17418</v>
      </c>
      <c r="C12" s="21">
        <v>9388.25094</v>
      </c>
      <c r="D12" s="6">
        <v>53.89970685497761</v>
      </c>
      <c r="E12" s="7"/>
    </row>
    <row r="13" spans="1:5" ht="47.25" customHeight="1">
      <c r="A13" s="12" t="s">
        <v>26</v>
      </c>
      <c r="B13" s="21"/>
      <c r="C13" s="21">
        <v>0.01354</v>
      </c>
      <c r="D13" s="6"/>
      <c r="E13" s="7"/>
    </row>
    <row r="14" spans="1:5" ht="46.5" customHeight="1">
      <c r="A14" s="12" t="s">
        <v>27</v>
      </c>
      <c r="B14" s="21">
        <v>55170.8</v>
      </c>
      <c r="C14" s="21">
        <v>34067.27951</v>
      </c>
      <c r="D14" s="6">
        <v>61.74875026282019</v>
      </c>
      <c r="E14" s="7"/>
    </row>
    <row r="15" spans="1:5" ht="33" customHeight="1">
      <c r="A15" s="12" t="s">
        <v>10</v>
      </c>
      <c r="B15" s="21">
        <v>2299</v>
      </c>
      <c r="C15" s="21">
        <v>3210.9684700000003</v>
      </c>
      <c r="D15" s="6">
        <v>139.6680500217486</v>
      </c>
      <c r="E15" s="7"/>
    </row>
    <row r="16" spans="1:5" ht="37.5" customHeight="1">
      <c r="A16" s="12" t="s">
        <v>28</v>
      </c>
      <c r="B16" s="22">
        <v>844.9</v>
      </c>
      <c r="C16" s="21">
        <v>1590.61705</v>
      </c>
      <c r="D16" s="6">
        <v>188.26098354834892</v>
      </c>
      <c r="E16" s="7"/>
    </row>
    <row r="17" spans="1:5" ht="36" customHeight="1">
      <c r="A17" s="12" t="s">
        <v>11</v>
      </c>
      <c r="B17" s="21">
        <v>5973.4</v>
      </c>
      <c r="C17" s="21">
        <v>7031.93538</v>
      </c>
      <c r="D17" s="6">
        <v>117.72081862925639</v>
      </c>
      <c r="E17" s="7"/>
    </row>
    <row r="18" spans="1:5" ht="21" customHeight="1">
      <c r="A18" s="12" t="s">
        <v>12</v>
      </c>
      <c r="B18" s="21">
        <v>23452.4</v>
      </c>
      <c r="C18" s="21">
        <v>10972.64842</v>
      </c>
      <c r="D18" s="6">
        <v>46.786889273592465</v>
      </c>
      <c r="E18" s="7"/>
    </row>
    <row r="19" spans="1:5" ht="22.5" customHeight="1">
      <c r="A19" s="12" t="s">
        <v>13</v>
      </c>
      <c r="B19" s="21"/>
      <c r="C19" s="21">
        <v>47.41442</v>
      </c>
      <c r="D19" s="6"/>
      <c r="E19" s="7"/>
    </row>
    <row r="20" spans="1:5" s="3" customFormat="1" ht="24" customHeight="1">
      <c r="A20" s="20" t="s">
        <v>14</v>
      </c>
      <c r="B20" s="16">
        <v>2000690.7808800002</v>
      </c>
      <c r="C20" s="16">
        <v>858230.37573</v>
      </c>
      <c r="D20" s="4">
        <v>42.896702675488356</v>
      </c>
      <c r="E20" s="30"/>
    </row>
    <row r="21" spans="1:5" ht="9.75" customHeight="1">
      <c r="A21" s="26"/>
      <c r="B21" s="8"/>
      <c r="C21" s="9"/>
      <c r="D21" s="6"/>
      <c r="E21" s="7"/>
    </row>
    <row r="22" spans="1:5" s="11" customFormat="1" ht="23.25" customHeight="1">
      <c r="A22" s="2" t="s">
        <v>15</v>
      </c>
      <c r="B22" s="18">
        <v>2827028.58088</v>
      </c>
      <c r="C22" s="19">
        <v>1354284.61352</v>
      </c>
      <c r="D22" s="10">
        <v>47.90487873661458</v>
      </c>
      <c r="E22" s="29"/>
    </row>
    <row r="23" spans="1:5" ht="22.5" customHeight="1">
      <c r="A23" s="12" t="s">
        <v>29</v>
      </c>
      <c r="B23" s="17">
        <v>154710.55750999998</v>
      </c>
      <c r="C23" s="17">
        <v>89207.08120999999</v>
      </c>
      <c r="D23" s="6">
        <v>57.66062940095988</v>
      </c>
      <c r="E23" s="7"/>
    </row>
    <row r="24" spans="1:5" ht="22.5" customHeight="1">
      <c r="A24" s="12" t="s">
        <v>16</v>
      </c>
      <c r="B24" s="17">
        <v>16399.5</v>
      </c>
      <c r="C24" s="17">
        <v>8486.610359999999</v>
      </c>
      <c r="D24" s="6">
        <v>51.749201865910536</v>
      </c>
      <c r="E24" s="7"/>
    </row>
    <row r="25" spans="1:5" ht="22.5" customHeight="1">
      <c r="A25" s="12" t="s">
        <v>30</v>
      </c>
      <c r="B25" s="17">
        <v>176555.712</v>
      </c>
      <c r="C25" s="17">
        <v>107072.41937999999</v>
      </c>
      <c r="D25" s="6">
        <v>60.64511771785667</v>
      </c>
      <c r="E25" s="7"/>
    </row>
    <row r="26" spans="1:5" ht="22.5" customHeight="1">
      <c r="A26" s="12" t="s">
        <v>17</v>
      </c>
      <c r="B26" s="23">
        <v>435123.4235</v>
      </c>
      <c r="C26" s="17">
        <v>49259.18084</v>
      </c>
      <c r="D26" s="6">
        <v>11.32073756079923</v>
      </c>
      <c r="E26" s="7"/>
    </row>
    <row r="27" spans="1:5" ht="22.5" customHeight="1">
      <c r="A27" s="12" t="s">
        <v>18</v>
      </c>
      <c r="B27" s="23">
        <v>1725908.17778</v>
      </c>
      <c r="C27" s="17">
        <v>907577.45447</v>
      </c>
      <c r="D27" s="6">
        <v>52.585500558749196</v>
      </c>
      <c r="E27" s="7"/>
    </row>
    <row r="28" spans="1:5" ht="22.5" customHeight="1">
      <c r="A28" s="12" t="s">
        <v>19</v>
      </c>
      <c r="B28" s="23">
        <v>167752.63641</v>
      </c>
      <c r="C28" s="17">
        <v>108423.87187999999</v>
      </c>
      <c r="D28" s="6">
        <v>64.63318502786682</v>
      </c>
      <c r="E28" s="7"/>
    </row>
    <row r="29" spans="1:5" ht="22.5" customHeight="1">
      <c r="A29" s="12" t="s">
        <v>20</v>
      </c>
      <c r="B29" s="17">
        <v>94074.46968000001</v>
      </c>
      <c r="C29" s="17">
        <v>58156.46459</v>
      </c>
      <c r="D29" s="6">
        <v>61.81960396675392</v>
      </c>
      <c r="E29" s="7"/>
    </row>
    <row r="30" spans="1:5" ht="22.5" customHeight="1">
      <c r="A30" s="12" t="s">
        <v>21</v>
      </c>
      <c r="B30" s="17">
        <v>16320.604</v>
      </c>
      <c r="C30" s="17">
        <v>13715.20117</v>
      </c>
      <c r="D30" s="6">
        <v>84.03611269533897</v>
      </c>
      <c r="E30" s="7"/>
    </row>
    <row r="31" spans="1:5" ht="22.5" customHeight="1">
      <c r="A31" s="12" t="s">
        <v>22</v>
      </c>
      <c r="B31" s="17">
        <v>9506.6</v>
      </c>
      <c r="C31" s="17">
        <v>5531.2986900000005</v>
      </c>
      <c r="D31" s="6">
        <v>58.183774325205654</v>
      </c>
      <c r="E31" s="7"/>
    </row>
    <row r="32" spans="1:5" ht="22.5" customHeight="1">
      <c r="A32" s="12" t="s">
        <v>23</v>
      </c>
      <c r="B32" s="17">
        <v>30676.9</v>
      </c>
      <c r="C32" s="17">
        <v>6855.03093</v>
      </c>
      <c r="D32" s="6">
        <v>22.345904996919504</v>
      </c>
      <c r="E32" s="7"/>
    </row>
    <row r="33" spans="1:4" s="11" customFormat="1" ht="34.5" customHeight="1">
      <c r="A33" s="2" t="s">
        <v>24</v>
      </c>
      <c r="B33" s="18">
        <v>-82439.09999999963</v>
      </c>
      <c r="C33" s="19">
        <v>-60439.0112699999</v>
      </c>
      <c r="D33" s="10"/>
    </row>
    <row r="34" spans="1:4" ht="2.25" customHeight="1">
      <c r="A34" s="27"/>
      <c r="B34" s="28"/>
      <c r="C34" s="28"/>
      <c r="D34" s="28"/>
    </row>
    <row r="35" spans="1:4" ht="66" customHeight="1">
      <c r="A35" s="39" t="s">
        <v>55</v>
      </c>
      <c r="B35" s="39"/>
      <c r="C35" s="39"/>
      <c r="D35" s="39"/>
    </row>
    <row r="36" spans="1:4" ht="39" customHeight="1">
      <c r="A36" s="40" t="s">
        <v>31</v>
      </c>
      <c r="B36" s="40"/>
      <c r="C36" s="40"/>
      <c r="D36" s="40"/>
    </row>
  </sheetData>
  <sheetProtection/>
  <mergeCells count="6">
    <mergeCell ref="A1:D1"/>
    <mergeCell ref="A2:D2"/>
    <mergeCell ref="A4:A5"/>
    <mergeCell ref="B4:B5"/>
    <mergeCell ref="A35:D35"/>
    <mergeCell ref="A36:D36"/>
  </mergeCells>
  <printOptions/>
  <pageMargins left="1.3779527559055118" right="0.2755905511811024" top="0.5511811023622047" bottom="0.31496062992125984" header="0.5118110236220472" footer="0.5118110236220472"/>
  <pageSetup horizontalDpi="600" verticalDpi="600" orientation="portrait" paperSize="9" scale="85" r:id="rId1"/>
  <colBreaks count="1" manualBreakCount="1">
    <brk id="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38"/>
  <sheetViews>
    <sheetView zoomScale="110" zoomScaleNormal="110" workbookViewId="0" topLeftCell="A25">
      <selection activeCell="N8" sqref="N8"/>
    </sheetView>
  </sheetViews>
  <sheetFormatPr defaultColWidth="9.00390625" defaultRowHeight="12.75"/>
  <cols>
    <col min="1" max="1" width="44.375" style="13" customWidth="1"/>
    <col min="2" max="2" width="16.75390625" style="14" customWidth="1"/>
    <col min="3" max="3" width="15.625" style="14" customWidth="1"/>
    <col min="4" max="4" width="14.375" style="14" customWidth="1"/>
    <col min="5" max="5" width="11.75390625" style="0" customWidth="1"/>
  </cols>
  <sheetData>
    <row r="1" spans="1:4" ht="18" customHeight="1">
      <c r="A1" s="35" t="s">
        <v>0</v>
      </c>
      <c r="B1" s="35"/>
      <c r="C1" s="35"/>
      <c r="D1" s="35"/>
    </row>
    <row r="2" spans="1:4" ht="16.5" customHeight="1">
      <c r="A2" s="36" t="s">
        <v>56</v>
      </c>
      <c r="B2" s="36"/>
      <c r="C2" s="36"/>
      <c r="D2" s="36"/>
    </row>
    <row r="3" spans="1:4" ht="9" customHeight="1">
      <c r="A3" s="32"/>
      <c r="B3" s="32"/>
      <c r="C3" s="32"/>
      <c r="D3" s="33" t="s">
        <v>46</v>
      </c>
    </row>
    <row r="4" spans="1:4" s="1" customFormat="1" ht="16.5" customHeight="1">
      <c r="A4" s="37"/>
      <c r="B4" s="38" t="s">
        <v>34</v>
      </c>
      <c r="C4" s="24" t="s">
        <v>1</v>
      </c>
      <c r="D4" s="24" t="s">
        <v>2</v>
      </c>
    </row>
    <row r="5" spans="1:4" s="1" customFormat="1" ht="30" customHeight="1">
      <c r="A5" s="37"/>
      <c r="B5" s="38"/>
      <c r="C5" s="31" t="s">
        <v>57</v>
      </c>
      <c r="D5" s="25" t="s">
        <v>3</v>
      </c>
    </row>
    <row r="6" spans="1:4" s="3" customFormat="1" ht="22.5" customHeight="1">
      <c r="A6" s="15" t="s">
        <v>4</v>
      </c>
      <c r="B6" s="18">
        <v>2843164.54514</v>
      </c>
      <c r="C6" s="18">
        <v>1417323.87382</v>
      </c>
      <c r="D6" s="10">
        <v>49.85022327472115</v>
      </c>
    </row>
    <row r="7" spans="1:4" s="3" customFormat="1" ht="34.5" customHeight="1">
      <c r="A7" s="20" t="s">
        <v>58</v>
      </c>
      <c r="B7" s="16">
        <v>743905.3</v>
      </c>
      <c r="C7" s="16">
        <v>486457.71307</v>
      </c>
      <c r="D7" s="5">
        <v>65.39242469034701</v>
      </c>
    </row>
    <row r="8" spans="1:5" ht="21" customHeight="1">
      <c r="A8" s="12" t="s">
        <v>25</v>
      </c>
      <c r="B8" s="21">
        <v>470050</v>
      </c>
      <c r="C8" s="21">
        <v>294530.37143</v>
      </c>
      <c r="D8" s="6">
        <v>62.659370583980426</v>
      </c>
      <c r="E8" s="7"/>
    </row>
    <row r="9" spans="1:5" ht="35.25" customHeight="1">
      <c r="A9" s="12" t="s">
        <v>6</v>
      </c>
      <c r="B9" s="21">
        <v>7213.5</v>
      </c>
      <c r="C9" s="21">
        <v>5086.384190000001</v>
      </c>
      <c r="D9" s="6">
        <v>70.5120148332987</v>
      </c>
      <c r="E9" s="7"/>
    </row>
    <row r="10" spans="1:5" ht="21" customHeight="1">
      <c r="A10" s="12" t="s">
        <v>7</v>
      </c>
      <c r="B10" s="21">
        <v>82518</v>
      </c>
      <c r="C10" s="21">
        <v>61861.055799999995</v>
      </c>
      <c r="D10" s="6">
        <v>74.96674155941733</v>
      </c>
      <c r="E10" s="7"/>
    </row>
    <row r="11" spans="1:5" ht="21" customHeight="1">
      <c r="A11" s="12" t="s">
        <v>8</v>
      </c>
      <c r="B11" s="21">
        <v>78958.7</v>
      </c>
      <c r="C11" s="21">
        <v>50483.61677</v>
      </c>
      <c r="D11" s="6">
        <v>63.936737522274306</v>
      </c>
      <c r="E11" s="7"/>
    </row>
    <row r="12" spans="1:5" ht="19.5" customHeight="1">
      <c r="A12" s="12" t="s">
        <v>9</v>
      </c>
      <c r="B12" s="21">
        <v>17418</v>
      </c>
      <c r="C12" s="21">
        <v>10871.14315</v>
      </c>
      <c r="D12" s="6">
        <v>62.413268744976456</v>
      </c>
      <c r="E12" s="7"/>
    </row>
    <row r="13" spans="1:5" ht="47.25" customHeight="1">
      <c r="A13" s="12" t="s">
        <v>26</v>
      </c>
      <c r="B13" s="21" t="s">
        <v>59</v>
      </c>
      <c r="C13" s="21">
        <v>0.01366</v>
      </c>
      <c r="D13" s="6"/>
      <c r="E13" s="7"/>
    </row>
    <row r="14" spans="1:5" ht="46.5" customHeight="1">
      <c r="A14" s="12" t="s">
        <v>27</v>
      </c>
      <c r="B14" s="21">
        <v>55170.8</v>
      </c>
      <c r="C14" s="21">
        <v>38403.03565</v>
      </c>
      <c r="D14" s="6">
        <v>69.60753813611548</v>
      </c>
      <c r="E14" s="7"/>
    </row>
    <row r="15" spans="1:5" ht="33" customHeight="1">
      <c r="A15" s="12" t="s">
        <v>10</v>
      </c>
      <c r="B15" s="21">
        <v>2299</v>
      </c>
      <c r="C15" s="21">
        <v>3215.1567400000004</v>
      </c>
      <c r="D15" s="6">
        <v>139.8502279251849</v>
      </c>
      <c r="E15" s="7"/>
    </row>
    <row r="16" spans="1:5" ht="37.5" customHeight="1">
      <c r="A16" s="12" t="s">
        <v>28</v>
      </c>
      <c r="B16" s="22">
        <v>851.5</v>
      </c>
      <c r="C16" s="21">
        <v>1599.35258</v>
      </c>
      <c r="D16" s="6">
        <v>187.82766647093365</v>
      </c>
      <c r="E16" s="7"/>
    </row>
    <row r="17" spans="1:5" ht="36" customHeight="1">
      <c r="A17" s="12" t="s">
        <v>11</v>
      </c>
      <c r="B17" s="21">
        <v>5973.4</v>
      </c>
      <c r="C17" s="21">
        <v>7859.05886</v>
      </c>
      <c r="D17" s="6">
        <v>131.5675973482439</v>
      </c>
      <c r="E17" s="7"/>
    </row>
    <row r="18" spans="1:5" ht="21" customHeight="1">
      <c r="A18" s="12" t="s">
        <v>12</v>
      </c>
      <c r="B18" s="21">
        <v>23452.4</v>
      </c>
      <c r="C18" s="21">
        <v>12501.08859</v>
      </c>
      <c r="D18" s="6">
        <v>53.30409079667752</v>
      </c>
      <c r="E18" s="7"/>
    </row>
    <row r="19" spans="1:5" ht="22.5" customHeight="1">
      <c r="A19" s="12" t="s">
        <v>13</v>
      </c>
      <c r="B19" s="21" t="s">
        <v>59</v>
      </c>
      <c r="C19" s="21">
        <v>47.43565</v>
      </c>
      <c r="D19" s="6"/>
      <c r="E19" s="7"/>
    </row>
    <row r="20" spans="1:5" s="3" customFormat="1" ht="24" customHeight="1">
      <c r="A20" s="20" t="s">
        <v>14</v>
      </c>
      <c r="B20" s="16">
        <v>2099259.2451400002</v>
      </c>
      <c r="C20" s="16">
        <v>930866.16075</v>
      </c>
      <c r="D20" s="4">
        <v>44.34260146311373</v>
      </c>
      <c r="E20" s="30"/>
    </row>
    <row r="21" spans="1:5" ht="9.75" customHeight="1">
      <c r="A21" s="26"/>
      <c r="B21" s="8"/>
      <c r="C21" s="9"/>
      <c r="D21" s="6"/>
      <c r="E21" s="7"/>
    </row>
    <row r="22" spans="1:5" s="11" customFormat="1" ht="24" customHeight="1">
      <c r="A22" s="2" t="s">
        <v>15</v>
      </c>
      <c r="B22" s="18">
        <v>2925272.74514</v>
      </c>
      <c r="C22" s="19">
        <v>1470079.2457500002</v>
      </c>
      <c r="D22" s="10">
        <v>50.25443347777966</v>
      </c>
      <c r="E22" s="29"/>
    </row>
    <row r="23" spans="1:5" ht="19.5" customHeight="1">
      <c r="A23" s="12" t="s">
        <v>29</v>
      </c>
      <c r="B23" s="17">
        <v>155271.48251</v>
      </c>
      <c r="C23" s="17">
        <v>100304.64411</v>
      </c>
      <c r="D23" s="6">
        <v>64.5995275426961</v>
      </c>
      <c r="E23" s="7"/>
    </row>
    <row r="24" spans="1:5" ht="19.5" customHeight="1">
      <c r="A24" s="12" t="s">
        <v>16</v>
      </c>
      <c r="B24" s="17">
        <v>16399.5</v>
      </c>
      <c r="C24" s="17">
        <v>9889.70434</v>
      </c>
      <c r="D24" s="6">
        <v>60.30491380834781</v>
      </c>
      <c r="E24" s="7"/>
    </row>
    <row r="25" spans="1:5" ht="19.5" customHeight="1">
      <c r="A25" s="12" t="s">
        <v>30</v>
      </c>
      <c r="B25" s="17">
        <v>177218.073</v>
      </c>
      <c r="C25" s="17">
        <v>126183.22045000001</v>
      </c>
      <c r="D25" s="6">
        <v>71.20223028832957</v>
      </c>
      <c r="E25" s="7"/>
    </row>
    <row r="26" spans="1:5" ht="19.5" customHeight="1">
      <c r="A26" s="12" t="s">
        <v>17</v>
      </c>
      <c r="B26" s="23">
        <v>518784.7843</v>
      </c>
      <c r="C26" s="17">
        <v>54800.30433</v>
      </c>
      <c r="D26" s="6">
        <v>10.563205781746749</v>
      </c>
      <c r="E26" s="7"/>
    </row>
    <row r="27" spans="1:5" ht="19.5" customHeight="1">
      <c r="A27" s="12" t="s">
        <v>60</v>
      </c>
      <c r="B27" s="23">
        <v>3205.3</v>
      </c>
      <c r="C27" s="17" t="s">
        <v>59</v>
      </c>
      <c r="D27" s="6"/>
      <c r="E27" s="7"/>
    </row>
    <row r="28" spans="1:5" ht="19.5" customHeight="1">
      <c r="A28" s="12" t="s">
        <v>18</v>
      </c>
      <c r="B28" s="23">
        <v>1736464.83004</v>
      </c>
      <c r="C28" s="17">
        <v>970386.1179500001</v>
      </c>
      <c r="D28" s="6">
        <v>55.88285470357882</v>
      </c>
      <c r="E28" s="7"/>
    </row>
    <row r="29" spans="1:5" ht="19.5" customHeight="1">
      <c r="A29" s="12" t="s">
        <v>19</v>
      </c>
      <c r="B29" s="23">
        <v>167722.63641</v>
      </c>
      <c r="C29" s="17">
        <v>117035.97188</v>
      </c>
      <c r="D29" s="6">
        <v>69.77947305449227</v>
      </c>
      <c r="E29" s="7"/>
    </row>
    <row r="30" spans="1:5" ht="19.5" customHeight="1">
      <c r="A30" s="12" t="s">
        <v>20</v>
      </c>
      <c r="B30" s="17">
        <v>93702.03487999999</v>
      </c>
      <c r="C30" s="17">
        <v>63371.12678</v>
      </c>
      <c r="D30" s="6">
        <v>67.63047020393587</v>
      </c>
      <c r="E30" s="7"/>
    </row>
    <row r="31" spans="1:5" ht="19.5" customHeight="1">
      <c r="A31" s="12" t="s">
        <v>21</v>
      </c>
      <c r="B31" s="17">
        <v>16320.604</v>
      </c>
      <c r="C31" s="17">
        <v>13735.20717</v>
      </c>
      <c r="D31" s="6">
        <v>84.15869394294475</v>
      </c>
      <c r="E31" s="7"/>
    </row>
    <row r="32" spans="1:5" ht="19.5" customHeight="1">
      <c r="A32" s="12" t="s">
        <v>22</v>
      </c>
      <c r="B32" s="17">
        <v>9506.6</v>
      </c>
      <c r="C32" s="17">
        <v>6300.82855</v>
      </c>
      <c r="D32" s="6">
        <v>66.27846496118487</v>
      </c>
      <c r="E32" s="7"/>
    </row>
    <row r="33" spans="1:5" ht="19.5" customHeight="1">
      <c r="A33" s="12" t="s">
        <v>23</v>
      </c>
      <c r="B33" s="17">
        <v>30676.9</v>
      </c>
      <c r="C33" s="17">
        <v>8072.120190000001</v>
      </c>
      <c r="D33" s="6">
        <v>26.313350403723977</v>
      </c>
      <c r="E33" s="7"/>
    </row>
    <row r="34" spans="1:4" s="11" customFormat="1" ht="34.5" customHeight="1">
      <c r="A34" s="2" t="s">
        <v>24</v>
      </c>
      <c r="B34" s="18">
        <v>-82108.19999999972</v>
      </c>
      <c r="C34" s="19">
        <v>-52755.37193000014</v>
      </c>
      <c r="D34" s="10"/>
    </row>
    <row r="35" spans="1:4" ht="2.25" customHeight="1">
      <c r="A35" s="27"/>
      <c r="B35" s="28"/>
      <c r="C35" s="28"/>
      <c r="D35" s="28"/>
    </row>
    <row r="36" spans="1:4" ht="66" customHeight="1">
      <c r="A36" s="39" t="s">
        <v>61</v>
      </c>
      <c r="B36" s="39"/>
      <c r="C36" s="39"/>
      <c r="D36" s="39"/>
    </row>
    <row r="37" spans="1:4" ht="16.5" customHeight="1">
      <c r="A37" s="34"/>
      <c r="B37" s="34"/>
      <c r="C37" s="34"/>
      <c r="D37" s="34"/>
    </row>
    <row r="38" spans="1:4" ht="39" customHeight="1">
      <c r="A38" s="40" t="s">
        <v>31</v>
      </c>
      <c r="B38" s="40"/>
      <c r="C38" s="40"/>
      <c r="D38" s="40"/>
    </row>
  </sheetData>
  <sheetProtection/>
  <mergeCells count="6">
    <mergeCell ref="A1:D1"/>
    <mergeCell ref="A2:D2"/>
    <mergeCell ref="A4:A5"/>
    <mergeCell ref="B4:B5"/>
    <mergeCell ref="A36:D36"/>
    <mergeCell ref="A38:D38"/>
  </mergeCells>
  <printOptions/>
  <pageMargins left="1.3779527559055118" right="0.2755905511811024" top="0.5511811023622047" bottom="0.31496062992125984" header="0.5118110236220472" footer="0.5118110236220472"/>
  <pageSetup horizontalDpi="600" verticalDpi="600" orientation="portrait" paperSize="9" scale="85" r:id="rId1"/>
  <colBreaks count="1" manualBreakCount="1">
    <brk id="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zoomScale="110" zoomScaleNormal="110" workbookViewId="0" topLeftCell="A25">
      <selection activeCell="G38" sqref="G38"/>
    </sheetView>
  </sheetViews>
  <sheetFormatPr defaultColWidth="9.00390625" defaultRowHeight="12.75"/>
  <cols>
    <col min="1" max="1" width="44.375" style="13" customWidth="1"/>
    <col min="2" max="2" width="16.75390625" style="14" customWidth="1"/>
    <col min="3" max="3" width="15.625" style="14" customWidth="1"/>
    <col min="4" max="4" width="14.375" style="14" customWidth="1"/>
    <col min="5" max="5" width="11.75390625" style="0" customWidth="1"/>
  </cols>
  <sheetData>
    <row r="1" spans="1:4" ht="18" customHeight="1">
      <c r="A1" s="35" t="s">
        <v>0</v>
      </c>
      <c r="B1" s="35"/>
      <c r="C1" s="35"/>
      <c r="D1" s="35"/>
    </row>
    <row r="2" spans="1:4" ht="16.5" customHeight="1">
      <c r="A2" s="36" t="s">
        <v>62</v>
      </c>
      <c r="B2" s="36"/>
      <c r="C2" s="36"/>
      <c r="D2" s="36"/>
    </row>
    <row r="3" spans="1:4" ht="9" customHeight="1">
      <c r="A3" s="32"/>
      <c r="B3" s="32"/>
      <c r="C3" s="32"/>
      <c r="D3" s="33" t="s">
        <v>46</v>
      </c>
    </row>
    <row r="4" spans="1:4" s="1" customFormat="1" ht="16.5" customHeight="1">
      <c r="A4" s="37"/>
      <c r="B4" s="38" t="s">
        <v>34</v>
      </c>
      <c r="C4" s="24" t="s">
        <v>1</v>
      </c>
      <c r="D4" s="24" t="s">
        <v>2</v>
      </c>
    </row>
    <row r="5" spans="1:4" s="1" customFormat="1" ht="30" customHeight="1">
      <c r="A5" s="37"/>
      <c r="B5" s="38"/>
      <c r="C5" s="31" t="s">
        <v>63</v>
      </c>
      <c r="D5" s="25" t="s">
        <v>3</v>
      </c>
    </row>
    <row r="6" spans="1:4" s="3" customFormat="1" ht="22.5" customHeight="1">
      <c r="A6" s="15" t="s">
        <v>4</v>
      </c>
      <c r="B6" s="18">
        <v>2864216.53928</v>
      </c>
      <c r="C6" s="18">
        <v>1636470.6861999999</v>
      </c>
      <c r="D6" s="10">
        <v>57.13501977791707</v>
      </c>
    </row>
    <row r="7" spans="1:4" s="3" customFormat="1" ht="34.5" customHeight="1">
      <c r="A7" s="20" t="s">
        <v>58</v>
      </c>
      <c r="B7" s="16">
        <v>758915.5</v>
      </c>
      <c r="C7" s="16">
        <v>542594.18158</v>
      </c>
      <c r="D7" s="5">
        <v>71.49599416272298</v>
      </c>
    </row>
    <row r="8" spans="1:5" ht="21" customHeight="1">
      <c r="A8" s="12" t="s">
        <v>25</v>
      </c>
      <c r="B8" s="21">
        <v>470050</v>
      </c>
      <c r="C8" s="21">
        <v>330706.16209</v>
      </c>
      <c r="D8" s="6">
        <v>70.3555285799383</v>
      </c>
      <c r="E8" s="7"/>
    </row>
    <row r="9" spans="1:5" ht="35.25" customHeight="1">
      <c r="A9" s="12" t="s">
        <v>6</v>
      </c>
      <c r="B9" s="21">
        <v>7213.5</v>
      </c>
      <c r="C9" s="21">
        <v>5836.01526</v>
      </c>
      <c r="D9" s="6">
        <v>80.90407236431692</v>
      </c>
      <c r="E9" s="7"/>
    </row>
    <row r="10" spans="1:5" ht="21" customHeight="1">
      <c r="A10" s="12" t="s">
        <v>7</v>
      </c>
      <c r="B10" s="21">
        <v>82518</v>
      </c>
      <c r="C10" s="21">
        <v>62781.89815</v>
      </c>
      <c r="D10" s="6">
        <v>76.08267062943843</v>
      </c>
      <c r="E10" s="7"/>
    </row>
    <row r="11" spans="1:5" ht="21" customHeight="1">
      <c r="A11" s="12" t="s">
        <v>8</v>
      </c>
      <c r="B11" s="21">
        <v>78958.7</v>
      </c>
      <c r="C11" s="21">
        <v>58407.93542</v>
      </c>
      <c r="D11" s="6">
        <v>73.97276730746582</v>
      </c>
      <c r="E11" s="7"/>
    </row>
    <row r="12" spans="1:5" ht="19.5" customHeight="1">
      <c r="A12" s="12" t="s">
        <v>9</v>
      </c>
      <c r="B12" s="21">
        <v>17418</v>
      </c>
      <c r="C12" s="21">
        <v>12206.55298</v>
      </c>
      <c r="D12" s="6">
        <v>70.08010667125961</v>
      </c>
      <c r="E12" s="7"/>
    </row>
    <row r="13" spans="1:5" ht="47.25" customHeight="1">
      <c r="A13" s="12" t="s">
        <v>26</v>
      </c>
      <c r="B13" s="21" t="s">
        <v>59</v>
      </c>
      <c r="C13" s="21">
        <v>0.01375</v>
      </c>
      <c r="D13" s="6"/>
      <c r="E13" s="7"/>
    </row>
    <row r="14" spans="1:5" ht="46.5" customHeight="1">
      <c r="A14" s="12" t="s">
        <v>27</v>
      </c>
      <c r="B14" s="21">
        <v>67942.3</v>
      </c>
      <c r="C14" s="21">
        <v>42733.85555</v>
      </c>
      <c r="D14" s="6">
        <v>62.89727540869237</v>
      </c>
      <c r="E14" s="7"/>
    </row>
    <row r="15" spans="1:5" ht="33" customHeight="1">
      <c r="A15" s="12" t="s">
        <v>10</v>
      </c>
      <c r="B15" s="21">
        <v>2299</v>
      </c>
      <c r="C15" s="21">
        <v>3208.12793</v>
      </c>
      <c r="D15" s="6">
        <v>139.54449456285343</v>
      </c>
      <c r="E15" s="7"/>
    </row>
    <row r="16" spans="1:5" ht="37.5" customHeight="1">
      <c r="A16" s="12" t="s">
        <v>28</v>
      </c>
      <c r="B16" s="22">
        <v>1204.6</v>
      </c>
      <c r="C16" s="21">
        <v>1639.91047</v>
      </c>
      <c r="D16" s="6">
        <v>136.13734600697327</v>
      </c>
      <c r="E16" s="7"/>
    </row>
    <row r="17" spans="1:5" ht="36" customHeight="1">
      <c r="A17" s="12" t="s">
        <v>11</v>
      </c>
      <c r="B17" s="21">
        <v>7859</v>
      </c>
      <c r="C17" s="21">
        <v>8417.760789999998</v>
      </c>
      <c r="D17" s="6">
        <v>107.10982046061838</v>
      </c>
      <c r="E17" s="7"/>
    </row>
    <row r="18" spans="1:5" ht="21" customHeight="1">
      <c r="A18" s="12" t="s">
        <v>12</v>
      </c>
      <c r="B18" s="21">
        <v>23452.4</v>
      </c>
      <c r="C18" s="21">
        <v>16598.89995</v>
      </c>
      <c r="D18" s="6">
        <v>70.77697783595708</v>
      </c>
      <c r="E18" s="7"/>
    </row>
    <row r="19" spans="1:5" ht="22.5" customHeight="1">
      <c r="A19" s="12" t="s">
        <v>13</v>
      </c>
      <c r="B19" s="21" t="s">
        <v>59</v>
      </c>
      <c r="C19" s="21">
        <v>57.04924</v>
      </c>
      <c r="D19" s="6"/>
      <c r="E19" s="7"/>
    </row>
    <row r="20" spans="1:5" s="3" customFormat="1" ht="24" customHeight="1">
      <c r="A20" s="20" t="s">
        <v>14</v>
      </c>
      <c r="B20" s="16">
        <v>2105301.03928</v>
      </c>
      <c r="C20" s="16">
        <v>1093876.5046199998</v>
      </c>
      <c r="D20" s="4">
        <v>51.958199051385954</v>
      </c>
      <c r="E20" s="30"/>
    </row>
    <row r="21" spans="1:5" ht="9.75" customHeight="1">
      <c r="A21" s="26"/>
      <c r="B21" s="8"/>
      <c r="C21" s="9"/>
      <c r="D21" s="6"/>
      <c r="E21" s="7"/>
    </row>
    <row r="22" spans="1:5" s="11" customFormat="1" ht="24" customHeight="1">
      <c r="A22" s="2" t="s">
        <v>15</v>
      </c>
      <c r="B22" s="18">
        <v>2946549.1392800002</v>
      </c>
      <c r="C22" s="19">
        <v>1675695.98097</v>
      </c>
      <c r="D22" s="10">
        <v>56.86977890955731</v>
      </c>
      <c r="E22" s="29"/>
    </row>
    <row r="23" spans="1:5" ht="19.5" customHeight="1">
      <c r="A23" s="12" t="s">
        <v>29</v>
      </c>
      <c r="B23" s="17">
        <v>157512.68250999998</v>
      </c>
      <c r="C23" s="17">
        <v>109538.50306999999</v>
      </c>
      <c r="D23" s="6">
        <v>69.54265607345347</v>
      </c>
      <c r="E23" s="7"/>
    </row>
    <row r="24" spans="1:5" ht="19.5" customHeight="1">
      <c r="A24" s="12" t="s">
        <v>16</v>
      </c>
      <c r="B24" s="17">
        <v>16399.5</v>
      </c>
      <c r="C24" s="17">
        <v>10982.88375</v>
      </c>
      <c r="D24" s="6">
        <v>66.97084514771792</v>
      </c>
      <c r="E24" s="7"/>
    </row>
    <row r="25" spans="1:5" ht="19.5" customHeight="1">
      <c r="A25" s="12" t="s">
        <v>30</v>
      </c>
      <c r="B25" s="17">
        <v>181265.073</v>
      </c>
      <c r="C25" s="17">
        <v>147519.90868</v>
      </c>
      <c r="D25" s="6">
        <v>81.3835264778229</v>
      </c>
      <c r="E25" s="7"/>
    </row>
    <row r="26" spans="1:5" ht="19.5" customHeight="1">
      <c r="A26" s="12" t="s">
        <v>17</v>
      </c>
      <c r="B26" s="23">
        <v>520185.5843</v>
      </c>
      <c r="C26" s="17">
        <v>67203.19104</v>
      </c>
      <c r="D26" s="6">
        <v>12.919079856938668</v>
      </c>
      <c r="E26" s="7"/>
    </row>
    <row r="27" spans="1:5" ht="19.5" customHeight="1">
      <c r="A27" s="12" t="s">
        <v>60</v>
      </c>
      <c r="B27" s="23">
        <v>3205.3</v>
      </c>
      <c r="C27" s="17" t="s">
        <v>59</v>
      </c>
      <c r="D27" s="6"/>
      <c r="E27" s="7"/>
    </row>
    <row r="28" spans="1:5" ht="19.5" customHeight="1">
      <c r="A28" s="12" t="s">
        <v>18</v>
      </c>
      <c r="B28" s="23">
        <v>1730836.7279100001</v>
      </c>
      <c r="C28" s="17">
        <v>1109958.5315</v>
      </c>
      <c r="D28" s="6">
        <v>64.12843647247331</v>
      </c>
      <c r="E28" s="7"/>
    </row>
    <row r="29" spans="1:5" ht="19.5" customHeight="1">
      <c r="A29" s="12" t="s">
        <v>19</v>
      </c>
      <c r="B29" s="23">
        <v>169093.12106</v>
      </c>
      <c r="C29" s="17">
        <v>127072.95288</v>
      </c>
      <c r="D29" s="6">
        <v>75.14968798459293</v>
      </c>
      <c r="E29" s="7"/>
    </row>
    <row r="30" spans="1:5" ht="19.5" customHeight="1">
      <c r="A30" s="12" t="s">
        <v>20</v>
      </c>
      <c r="B30" s="17">
        <v>96502.44789</v>
      </c>
      <c r="C30" s="17">
        <v>66892.31048</v>
      </c>
      <c r="D30" s="6">
        <v>69.31669811759426</v>
      </c>
      <c r="E30" s="7"/>
    </row>
    <row r="31" spans="1:5" ht="19.5" customHeight="1">
      <c r="A31" s="12" t="s">
        <v>21</v>
      </c>
      <c r="B31" s="17">
        <v>31365.20261</v>
      </c>
      <c r="C31" s="17">
        <v>20368.704</v>
      </c>
      <c r="D31" s="6">
        <v>64.94045089798321</v>
      </c>
      <c r="E31" s="7"/>
    </row>
    <row r="32" spans="1:5" ht="19.5" customHeight="1">
      <c r="A32" s="12" t="s">
        <v>22</v>
      </c>
      <c r="B32" s="17">
        <v>9506.6</v>
      </c>
      <c r="C32" s="17">
        <v>7068.90059</v>
      </c>
      <c r="D32" s="6">
        <v>74.3578207771443</v>
      </c>
      <c r="E32" s="7"/>
    </row>
    <row r="33" spans="1:5" ht="19.5" customHeight="1">
      <c r="A33" s="12" t="s">
        <v>23</v>
      </c>
      <c r="B33" s="17">
        <v>30676.9</v>
      </c>
      <c r="C33" s="17">
        <v>9090.09498</v>
      </c>
      <c r="D33" s="6">
        <v>29.631726087055732</v>
      </c>
      <c r="E33" s="7"/>
    </row>
    <row r="34" spans="1:4" s="11" customFormat="1" ht="34.5" customHeight="1">
      <c r="A34" s="2" t="s">
        <v>24</v>
      </c>
      <c r="B34" s="18">
        <v>-82332.6000000001</v>
      </c>
      <c r="C34" s="19">
        <v>-39225.29477000004</v>
      </c>
      <c r="D34" s="10"/>
    </row>
    <row r="35" spans="1:4" ht="2.25" customHeight="1">
      <c r="A35" s="27"/>
      <c r="B35" s="28"/>
      <c r="C35" s="28"/>
      <c r="D35" s="28"/>
    </row>
    <row r="36" spans="1:4" ht="66" customHeight="1">
      <c r="A36" s="39" t="s">
        <v>64</v>
      </c>
      <c r="B36" s="39"/>
      <c r="C36" s="39"/>
      <c r="D36" s="39"/>
    </row>
    <row r="37" spans="1:4" ht="16.5" customHeight="1">
      <c r="A37" s="34"/>
      <c r="B37" s="34"/>
      <c r="C37" s="34"/>
      <c r="D37" s="34"/>
    </row>
    <row r="38" spans="1:4" ht="39" customHeight="1">
      <c r="A38" s="40" t="s">
        <v>31</v>
      </c>
      <c r="B38" s="40"/>
      <c r="C38" s="40"/>
      <c r="D38" s="40"/>
    </row>
  </sheetData>
  <sheetProtection/>
  <mergeCells count="6">
    <mergeCell ref="A1:D1"/>
    <mergeCell ref="A2:D2"/>
    <mergeCell ref="A4:A5"/>
    <mergeCell ref="B4:B5"/>
    <mergeCell ref="A36:D36"/>
    <mergeCell ref="A38:D38"/>
  </mergeCells>
  <printOptions/>
  <pageMargins left="1.3779527559055118" right="0.2755905511811024" top="0.5511811023622047" bottom="0.31496062992125984" header="0.5118110236220472" footer="0.5118110236220472"/>
  <pageSetup horizontalDpi="600" verticalDpi="600" orientation="portrait" paperSize="9" scale="85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2019-02-19T08:30:48Z</cp:lastPrinted>
  <dcterms:created xsi:type="dcterms:W3CDTF">2017-02-22T07:13:37Z</dcterms:created>
  <dcterms:modified xsi:type="dcterms:W3CDTF">2020-01-23T12:45:35Z</dcterms:modified>
  <cp:category/>
  <cp:version/>
  <cp:contentType/>
  <cp:contentStatus/>
</cp:coreProperties>
</file>